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2024-2025" sheetId="2" r:id="rId1"/>
  </sheets>
  <calcPr calcId="144525"/>
</workbook>
</file>

<file path=xl/calcChain.xml><?xml version="1.0" encoding="utf-8"?>
<calcChain xmlns="http://schemas.openxmlformats.org/spreadsheetml/2006/main">
  <c r="I27" i="2" l="1"/>
  <c r="I26" i="2"/>
  <c r="H27" i="2"/>
  <c r="H26" i="2"/>
  <c r="P45" i="2" l="1"/>
  <c r="N45" i="2"/>
  <c r="P44" i="2"/>
  <c r="N44" i="2"/>
  <c r="P43" i="2"/>
  <c r="N43" i="2"/>
  <c r="P42" i="2"/>
  <c r="N42" i="2"/>
  <c r="P41" i="2"/>
  <c r="N41" i="2"/>
  <c r="P40" i="2"/>
  <c r="N40" i="2"/>
  <c r="P39" i="2"/>
  <c r="N39" i="2"/>
  <c r="P38" i="2"/>
  <c r="N38" i="2"/>
  <c r="P37" i="2"/>
  <c r="N37" i="2"/>
  <c r="P36" i="2"/>
  <c r="N36" i="2"/>
  <c r="I34" i="2"/>
  <c r="H34" i="2"/>
  <c r="G34" i="2"/>
  <c r="E34" i="2"/>
  <c r="D34" i="2"/>
  <c r="F45" i="2" s="1"/>
  <c r="C34" i="2"/>
  <c r="N31" i="2"/>
  <c r="K31" i="2"/>
  <c r="P31" i="2"/>
  <c r="L31" i="2"/>
  <c r="P29" i="2"/>
  <c r="O29" i="2"/>
  <c r="N29" i="2"/>
  <c r="M29" i="2"/>
  <c r="L29" i="2"/>
  <c r="K29" i="2"/>
  <c r="P28" i="2"/>
  <c r="O28" i="2"/>
  <c r="N28" i="2"/>
  <c r="M28" i="2"/>
  <c r="L28" i="2"/>
  <c r="K28" i="2"/>
  <c r="P27" i="2"/>
  <c r="O27" i="2"/>
  <c r="N27" i="2"/>
  <c r="M27" i="2"/>
  <c r="L27" i="2"/>
  <c r="K27" i="2"/>
  <c r="N26" i="2"/>
  <c r="K26" i="2"/>
  <c r="P26" i="2"/>
  <c r="L26" i="2"/>
  <c r="P25" i="2"/>
  <c r="O25" i="2"/>
  <c r="N25" i="2"/>
  <c r="M25" i="2"/>
  <c r="L25" i="2"/>
  <c r="K25" i="2"/>
  <c r="N24" i="2"/>
  <c r="K24" i="2"/>
  <c r="P24" i="2"/>
  <c r="L24" i="2"/>
  <c r="P23" i="2"/>
  <c r="O23" i="2"/>
  <c r="N23" i="2"/>
  <c r="M23" i="2"/>
  <c r="L23" i="2"/>
  <c r="K23" i="2"/>
  <c r="P22" i="2"/>
  <c r="O22" i="2"/>
  <c r="N22" i="2"/>
  <c r="M22" i="2"/>
  <c r="L22" i="2"/>
  <c r="K22" i="2"/>
  <c r="N21" i="2"/>
  <c r="K21" i="2"/>
  <c r="P21" i="2"/>
  <c r="L21" i="2"/>
  <c r="N18" i="2"/>
  <c r="K18" i="2"/>
  <c r="M18" i="2"/>
  <c r="O18" i="2"/>
  <c r="N17" i="2"/>
  <c r="K17" i="2"/>
  <c r="M17" i="2"/>
  <c r="O17" i="2"/>
  <c r="I15" i="2"/>
  <c r="H15" i="2"/>
  <c r="H9" i="2" s="1"/>
  <c r="J29" i="2" s="1"/>
  <c r="G15" i="2"/>
  <c r="E15" i="2"/>
  <c r="E9" i="2" s="1"/>
  <c r="E47" i="2" s="1"/>
  <c r="D15" i="2"/>
  <c r="C15" i="2"/>
  <c r="C9" i="2" s="1"/>
  <c r="C47" i="2" s="1"/>
  <c r="M14" i="2"/>
  <c r="O14" i="2"/>
  <c r="K14" i="2"/>
  <c r="P13" i="2"/>
  <c r="O13" i="2"/>
  <c r="N13" i="2"/>
  <c r="M13" i="2"/>
  <c r="L13" i="2"/>
  <c r="K13" i="2"/>
  <c r="P12" i="2"/>
  <c r="L12" i="2"/>
  <c r="N12" i="2"/>
  <c r="M11" i="2"/>
  <c r="O11" i="2"/>
  <c r="K11" i="2"/>
  <c r="D9" i="2"/>
  <c r="D47" i="2" s="1"/>
  <c r="O15" i="2" l="1"/>
  <c r="P34" i="2"/>
  <c r="F15" i="2"/>
  <c r="K15" i="2"/>
  <c r="M15" i="2"/>
  <c r="N34" i="2"/>
  <c r="I9" i="2"/>
  <c r="I47" i="2" s="1"/>
  <c r="J19" i="2"/>
  <c r="G9" i="2"/>
  <c r="O9" i="2"/>
  <c r="F11" i="2"/>
  <c r="J11" i="2"/>
  <c r="L11" i="2"/>
  <c r="N11" i="2"/>
  <c r="P11" i="2"/>
  <c r="K12" i="2"/>
  <c r="M12" i="2"/>
  <c r="O12" i="2"/>
  <c r="F13" i="2"/>
  <c r="F14" i="2"/>
  <c r="J14" i="2"/>
  <c r="L14" i="2"/>
  <c r="N14" i="2"/>
  <c r="P14" i="2"/>
  <c r="J15" i="2"/>
  <c r="L15" i="2"/>
  <c r="N15" i="2"/>
  <c r="P15" i="2"/>
  <c r="J17" i="2"/>
  <c r="L17" i="2"/>
  <c r="P17" i="2"/>
  <c r="J18" i="2"/>
  <c r="L18" i="2"/>
  <c r="P18" i="2"/>
  <c r="F21" i="2"/>
  <c r="M21" i="2"/>
  <c r="O21" i="2"/>
  <c r="F22" i="2"/>
  <c r="F23" i="2"/>
  <c r="F24" i="2"/>
  <c r="M24" i="2"/>
  <c r="O24" i="2"/>
  <c r="F25" i="2"/>
  <c r="F26" i="2"/>
  <c r="M26" i="2"/>
  <c r="O26" i="2"/>
  <c r="F27" i="2"/>
  <c r="F28" i="2"/>
  <c r="F29" i="2"/>
  <c r="F31" i="2"/>
  <c r="M31" i="2"/>
  <c r="O31" i="2"/>
  <c r="K34" i="2"/>
  <c r="M34" i="2"/>
  <c r="O34" i="2"/>
  <c r="K36" i="2"/>
  <c r="M36" i="2"/>
  <c r="O36" i="2"/>
  <c r="K37" i="2"/>
  <c r="M37" i="2"/>
  <c r="O37" i="2"/>
  <c r="K38" i="2"/>
  <c r="M38" i="2"/>
  <c r="O38" i="2"/>
  <c r="K39" i="2"/>
  <c r="M39" i="2"/>
  <c r="O39" i="2"/>
  <c r="K40" i="2"/>
  <c r="M40" i="2"/>
  <c r="O40" i="2"/>
  <c r="K41" i="2"/>
  <c r="M41" i="2"/>
  <c r="O41" i="2"/>
  <c r="K42" i="2"/>
  <c r="M42" i="2"/>
  <c r="O42" i="2"/>
  <c r="K43" i="2"/>
  <c r="M43" i="2"/>
  <c r="O43" i="2"/>
  <c r="K44" i="2"/>
  <c r="M44" i="2"/>
  <c r="O44" i="2"/>
  <c r="K45" i="2"/>
  <c r="M45" i="2"/>
  <c r="O45" i="2"/>
  <c r="H47" i="2"/>
  <c r="L9" i="2"/>
  <c r="F12" i="2"/>
  <c r="J12" i="2"/>
  <c r="J13" i="2"/>
  <c r="F17" i="2"/>
  <c r="F18" i="2"/>
  <c r="J21" i="2"/>
  <c r="J22" i="2"/>
  <c r="J23" i="2"/>
  <c r="J24" i="2"/>
  <c r="J25" i="2"/>
  <c r="J26" i="2"/>
  <c r="J27" i="2"/>
  <c r="J28" i="2"/>
  <c r="J31" i="2"/>
  <c r="L34" i="2"/>
  <c r="F36" i="2"/>
  <c r="J36" i="2"/>
  <c r="L36" i="2"/>
  <c r="F37" i="2"/>
  <c r="J37" i="2"/>
  <c r="L37" i="2"/>
  <c r="F38" i="2"/>
  <c r="J38" i="2"/>
  <c r="L38" i="2"/>
  <c r="F39" i="2"/>
  <c r="J39" i="2"/>
  <c r="L39" i="2"/>
  <c r="F40" i="2"/>
  <c r="J40" i="2"/>
  <c r="L40" i="2"/>
  <c r="F41" i="2"/>
  <c r="J41" i="2"/>
  <c r="L41" i="2"/>
  <c r="F42" i="2"/>
  <c r="J42" i="2"/>
  <c r="L42" i="2"/>
  <c r="F43" i="2"/>
  <c r="J43" i="2"/>
  <c r="L43" i="2"/>
  <c r="F44" i="2"/>
  <c r="J44" i="2"/>
  <c r="L44" i="2"/>
  <c r="J45" i="2"/>
  <c r="L45" i="2"/>
  <c r="M9" i="2" l="1"/>
  <c r="P9" i="2"/>
  <c r="J34" i="2"/>
  <c r="J9" i="2"/>
  <c r="G47" i="2"/>
  <c r="N9" i="2"/>
  <c r="K9" i="2"/>
  <c r="F34" i="2"/>
  <c r="F9" i="2"/>
</calcChain>
</file>

<file path=xl/sharedStrings.xml><?xml version="1.0" encoding="utf-8"?>
<sst xmlns="http://schemas.openxmlformats.org/spreadsheetml/2006/main" count="60" uniqueCount="51">
  <si>
    <t>И Н Ф О Р М А Ц И Я</t>
  </si>
  <si>
    <t>(в тыс.сомах)</t>
  </si>
  <si>
    <t>№</t>
  </si>
  <si>
    <t>Наименование</t>
  </si>
  <si>
    <t>Откл.           (+,-)</t>
  </si>
  <si>
    <t>% роста</t>
  </si>
  <si>
    <t>Утверж.                план</t>
  </si>
  <si>
    <t>Уточ.                план</t>
  </si>
  <si>
    <t>Факт          (касса)</t>
  </si>
  <si>
    <t>Удел.             вес %</t>
  </si>
  <si>
    <t xml:space="preserve">Всего доходы </t>
  </si>
  <si>
    <t>в том числе:</t>
  </si>
  <si>
    <t>Регулируемые доходы</t>
  </si>
  <si>
    <t>Закрепленные доходы</t>
  </si>
  <si>
    <t>Категориальные гранты</t>
  </si>
  <si>
    <t>Выравнивающие трансферты</t>
  </si>
  <si>
    <t>Целевые трансферты</t>
  </si>
  <si>
    <t>Генеральный план</t>
  </si>
  <si>
    <t>50% высокогорье</t>
  </si>
  <si>
    <t>Бюджетная ссуда</t>
  </si>
  <si>
    <t>остаток на начало года</t>
  </si>
  <si>
    <t xml:space="preserve">Всего расходы </t>
  </si>
  <si>
    <t>в том  числе:</t>
  </si>
  <si>
    <t>Гос.службы общего назначения</t>
  </si>
  <si>
    <t xml:space="preserve">Оборона </t>
  </si>
  <si>
    <t>Общ-ый порядок  и безопасность</t>
  </si>
  <si>
    <t>Экономические вопросы</t>
  </si>
  <si>
    <t>Охрана окружающей среды</t>
  </si>
  <si>
    <t>Жилищно-коммунальные услуги</t>
  </si>
  <si>
    <t>Здравоохранение</t>
  </si>
  <si>
    <t>Отдых, культура и религия</t>
  </si>
  <si>
    <t>Образование</t>
  </si>
  <si>
    <t>Социальная защита</t>
  </si>
  <si>
    <t>остаток на конец года</t>
  </si>
  <si>
    <t>БАЛАНС</t>
  </si>
  <si>
    <t xml:space="preserve">за 12 месяцев 2025 года </t>
  </si>
  <si>
    <t xml:space="preserve">  за 12 месяцев 2024 года </t>
  </si>
  <si>
    <t>Кыдыр Аке</t>
  </si>
  <si>
    <t>Делегирование полномочия (Нац.стат.ком +Унаа кызмат ГРС)</t>
  </si>
  <si>
    <t>Повышение заработной платы ТОП МОП</t>
  </si>
  <si>
    <t>Повышение зарплаты</t>
  </si>
  <si>
    <t>Зарплата дошкольных учреждений</t>
  </si>
  <si>
    <t>Программа развития городов</t>
  </si>
  <si>
    <t>Согласно Распоряжения КМКР</t>
  </si>
  <si>
    <t>Теплоэнергия Субсидия</t>
  </si>
  <si>
    <t>Транспортный налог</t>
  </si>
  <si>
    <t>Земельный налог</t>
  </si>
  <si>
    <t xml:space="preserve">Трансферты между уровнями </t>
  </si>
  <si>
    <t>Самый лучший айыл окмот</t>
  </si>
  <si>
    <t>Прочие (безопасный город)</t>
  </si>
  <si>
    <t>по исполнению местных бюджетов айылного аймака Кыдыр Аке Ак-Суйского района Ысык-Кульской области за 12 месяцев 2024-2025 годы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</si>
</sst>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"/>
    <numFmt numFmtId="165" formatCode="0.0"/>
    <numFmt numFmtId="166" formatCode="0.0%"/>
  </numFmts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i/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Arial Cyr"/>
    </font>
    <font>
      <b/>
      <sz val="10"/>
      <name val="Times New Roman"/>
      <family val="1"/>
      <charset val="204"/>
    </font>
    <font>
      <i/>
      <sz val="10"/>
      <color indexed="10"/>
      <name val="Times New Roman"/>
      <family val="1"/>
      <charset val="204"/>
    </font>
    <font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i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10"/>
      <color theme="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7" fillId="0" borderId="0"/>
    <xf numFmtId="0" fontId="7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</cellStyleXfs>
  <cellXfs count="73">
    <xf numFmtId="0" fontId="0" fillId="0" borderId="0" xfId="0"/>
    <xf numFmtId="0" fontId="4" fillId="0" borderId="0" xfId="2" applyFont="1" applyAlignment="1">
      <alignment horizontal="center"/>
    </xf>
    <xf numFmtId="0" fontId="4" fillId="0" borderId="0" xfId="2" applyFont="1" applyAlignment="1">
      <alignment horizontal="left"/>
    </xf>
    <xf numFmtId="0" fontId="4" fillId="0" borderId="0" xfId="2" applyFont="1" applyFill="1" applyAlignment="1">
      <alignment horizontal="center"/>
    </xf>
    <xf numFmtId="164" fontId="4" fillId="0" borderId="0" xfId="2" applyNumberFormat="1" applyFont="1" applyFill="1" applyAlignment="1">
      <alignment horizontal="center"/>
    </xf>
    <xf numFmtId="165" fontId="4" fillId="0" borderId="0" xfId="2" applyNumberFormat="1" applyFont="1" applyFill="1" applyAlignment="1">
      <alignment horizontal="center"/>
    </xf>
    <xf numFmtId="0" fontId="4" fillId="0" borderId="0" xfId="2" applyFont="1" applyFill="1"/>
    <xf numFmtId="0" fontId="4" fillId="0" borderId="0" xfId="2" applyFont="1" applyFill="1" applyAlignment="1"/>
    <xf numFmtId="0" fontId="5" fillId="0" borderId="0" xfId="2" applyFont="1" applyFill="1" applyBorder="1" applyAlignment="1">
      <alignment horizontal="right"/>
    </xf>
    <xf numFmtId="0" fontId="8" fillId="0" borderId="3" xfId="3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center"/>
    </xf>
    <xf numFmtId="0" fontId="8" fillId="2" borderId="2" xfId="4" applyFont="1" applyFill="1" applyBorder="1"/>
    <xf numFmtId="164" fontId="8" fillId="2" borderId="2" xfId="4" applyNumberFormat="1" applyFont="1" applyFill="1" applyBorder="1"/>
    <xf numFmtId="166" fontId="8" fillId="2" borderId="2" xfId="1" applyNumberFormat="1" applyFont="1" applyFill="1" applyBorder="1"/>
    <xf numFmtId="0" fontId="4" fillId="0" borderId="1" xfId="2" applyFont="1" applyBorder="1" applyAlignment="1">
      <alignment horizontal="center"/>
    </xf>
    <xf numFmtId="166" fontId="12" fillId="0" borderId="3" xfId="5" applyNumberFormat="1" applyFont="1" applyFill="1" applyBorder="1" applyAlignment="1">
      <alignment horizontal="right"/>
    </xf>
    <xf numFmtId="0" fontId="12" fillId="0" borderId="2" xfId="4" applyFont="1" applyBorder="1"/>
    <xf numFmtId="0" fontId="12" fillId="0" borderId="3" xfId="4" applyFont="1" applyBorder="1"/>
    <xf numFmtId="0" fontId="12" fillId="0" borderId="2" xfId="4" applyFont="1" applyBorder="1" applyAlignment="1">
      <alignment wrapText="1"/>
    </xf>
    <xf numFmtId="0" fontId="10" fillId="0" borderId="0" xfId="2" applyFont="1"/>
    <xf numFmtId="0" fontId="14" fillId="0" borderId="0" xfId="2" applyFont="1"/>
    <xf numFmtId="0" fontId="4" fillId="0" borderId="0" xfId="2" applyFont="1"/>
    <xf numFmtId="0" fontId="15" fillId="0" borderId="0" xfId="2" applyFont="1"/>
    <xf numFmtId="0" fontId="6" fillId="0" borderId="0" xfId="2" applyFont="1"/>
    <xf numFmtId="0" fontId="16" fillId="0" borderId="0" xfId="2" applyFont="1"/>
    <xf numFmtId="0" fontId="17" fillId="0" borderId="0" xfId="2" applyFont="1"/>
    <xf numFmtId="0" fontId="18" fillId="0" borderId="0" xfId="2" applyFont="1"/>
    <xf numFmtId="0" fontId="5" fillId="0" borderId="0" xfId="2" applyFont="1"/>
    <xf numFmtId="164" fontId="12" fillId="0" borderId="0" xfId="4" applyNumberFormat="1" applyFont="1" applyFill="1" applyBorder="1"/>
    <xf numFmtId="165" fontId="12" fillId="0" borderId="0" xfId="4" applyNumberFormat="1" applyFont="1" applyFill="1" applyBorder="1"/>
    <xf numFmtId="0" fontId="4" fillId="0" borderId="0" xfId="2" applyFont="1" applyBorder="1"/>
    <xf numFmtId="0" fontId="4" fillId="0" borderId="3" xfId="2" applyFont="1" applyBorder="1"/>
    <xf numFmtId="0" fontId="4" fillId="0" borderId="3" xfId="2" applyFont="1" applyBorder="1" applyAlignment="1">
      <alignment horizontal="center"/>
    </xf>
    <xf numFmtId="0" fontId="6" fillId="0" borderId="3" xfId="2" applyFont="1" applyBorder="1"/>
    <xf numFmtId="0" fontId="9" fillId="0" borderId="3" xfId="4" applyFont="1" applyBorder="1"/>
    <xf numFmtId="0" fontId="9" fillId="0" borderId="3" xfId="4" applyFont="1" applyFill="1" applyBorder="1" applyAlignment="1">
      <alignment horizontal="right"/>
    </xf>
    <xf numFmtId="0" fontId="9" fillId="0" borderId="3" xfId="4" applyNumberFormat="1" applyFont="1" applyFill="1" applyBorder="1" applyAlignment="1">
      <alignment horizontal="right"/>
    </xf>
    <xf numFmtId="0" fontId="10" fillId="0" borderId="3" xfId="4" applyFont="1" applyBorder="1"/>
    <xf numFmtId="164" fontId="10" fillId="0" borderId="3" xfId="5" applyNumberFormat="1" applyFont="1" applyFill="1" applyBorder="1" applyAlignment="1">
      <alignment horizontal="right"/>
    </xf>
    <xf numFmtId="164" fontId="10" fillId="0" borderId="3" xfId="4" applyNumberFormat="1" applyFont="1" applyFill="1" applyBorder="1" applyAlignment="1">
      <alignment horizontal="right"/>
    </xf>
    <xf numFmtId="166" fontId="10" fillId="0" borderId="3" xfId="5" applyNumberFormat="1" applyFont="1" applyFill="1" applyBorder="1" applyAlignment="1">
      <alignment horizontal="right"/>
    </xf>
    <xf numFmtId="165" fontId="12" fillId="0" borderId="3" xfId="5" applyNumberFormat="1" applyFont="1" applyFill="1" applyBorder="1" applyAlignment="1">
      <alignment horizontal="right"/>
    </xf>
    <xf numFmtId="164" fontId="8" fillId="0" borderId="3" xfId="4" applyNumberFormat="1" applyFont="1" applyFill="1" applyBorder="1" applyAlignment="1">
      <alignment horizontal="right"/>
    </xf>
    <xf numFmtId="166" fontId="13" fillId="0" borderId="3" xfId="5" applyNumberFormat="1" applyFont="1" applyFill="1" applyBorder="1" applyAlignment="1">
      <alignment horizontal="right"/>
    </xf>
    <xf numFmtId="164" fontId="12" fillId="0" borderId="3" xfId="4" applyNumberFormat="1" applyFont="1" applyFill="1" applyBorder="1" applyAlignment="1">
      <alignment horizontal="right"/>
    </xf>
    <xf numFmtId="0" fontId="8" fillId="0" borderId="3" xfId="4" applyFont="1" applyBorder="1"/>
    <xf numFmtId="0" fontId="8" fillId="0" borderId="3" xfId="4" applyFont="1" applyFill="1" applyBorder="1" applyAlignment="1">
      <alignment horizontal="right"/>
    </xf>
    <xf numFmtId="165" fontId="12" fillId="0" borderId="3" xfId="4" applyNumberFormat="1" applyFont="1" applyFill="1" applyBorder="1" applyAlignment="1">
      <alignment horizontal="right"/>
    </xf>
    <xf numFmtId="0" fontId="12" fillId="0" borderId="3" xfId="4" applyFont="1" applyFill="1" applyBorder="1" applyAlignment="1">
      <alignment horizontal="right"/>
    </xf>
    <xf numFmtId="0" fontId="4" fillId="0" borderId="3" xfId="2" applyFont="1" applyFill="1" applyBorder="1" applyAlignment="1">
      <alignment horizontal="right"/>
    </xf>
    <xf numFmtId="165" fontId="4" fillId="0" borderId="3" xfId="2" applyNumberFormat="1" applyFont="1" applyFill="1" applyBorder="1" applyAlignment="1">
      <alignment horizontal="right"/>
    </xf>
    <xf numFmtId="0" fontId="10" fillId="0" borderId="3" xfId="4" applyFont="1" applyBorder="1" applyAlignment="1">
      <alignment wrapText="1"/>
    </xf>
    <xf numFmtId="166" fontId="8" fillId="0" borderId="3" xfId="5" applyNumberFormat="1" applyFont="1" applyFill="1" applyBorder="1" applyAlignment="1">
      <alignment horizontal="right"/>
    </xf>
    <xf numFmtId="165" fontId="13" fillId="0" borderId="3" xfId="5" applyNumberFormat="1" applyFont="1" applyFill="1" applyBorder="1" applyAlignment="1">
      <alignment horizontal="right"/>
    </xf>
    <xf numFmtId="0" fontId="19" fillId="0" borderId="0" xfId="2" applyFont="1"/>
    <xf numFmtId="0" fontId="6" fillId="0" borderId="0" xfId="2" applyFont="1" applyBorder="1"/>
    <xf numFmtId="164" fontId="10" fillId="0" borderId="3" xfId="6" applyNumberFormat="1" applyFont="1" applyFill="1" applyBorder="1" applyAlignment="1">
      <alignment horizontal="right"/>
    </xf>
    <xf numFmtId="164" fontId="13" fillId="0" borderId="3" xfId="6" applyNumberFormat="1" applyFont="1" applyFill="1" applyBorder="1" applyAlignment="1">
      <alignment horizontal="right"/>
    </xf>
    <xf numFmtId="164" fontId="12" fillId="0" borderId="3" xfId="6" applyNumberFormat="1" applyFont="1" applyFill="1" applyBorder="1" applyAlignment="1">
      <alignment horizontal="right"/>
    </xf>
    <xf numFmtId="0" fontId="4" fillId="0" borderId="3" xfId="7" applyFont="1" applyFill="1" applyBorder="1" applyAlignment="1">
      <alignment horizontal="right"/>
    </xf>
    <xf numFmtId="164" fontId="10" fillId="0" borderId="3" xfId="6" applyNumberFormat="1" applyFont="1" applyFill="1" applyBorder="1" applyAlignment="1">
      <alignment horizontal="right" wrapText="1"/>
    </xf>
    <xf numFmtId="164" fontId="8" fillId="0" borderId="3" xfId="6" applyNumberFormat="1" applyFont="1" applyFill="1" applyBorder="1" applyAlignment="1">
      <alignment horizontal="right"/>
    </xf>
    <xf numFmtId="0" fontId="12" fillId="0" borderId="3" xfId="4" applyFont="1" applyBorder="1" applyAlignment="1">
      <alignment wrapText="1"/>
    </xf>
    <xf numFmtId="0" fontId="2" fillId="0" borderId="0" xfId="2" applyFont="1" applyAlignment="1">
      <alignment horizontal="center"/>
    </xf>
    <xf numFmtId="0" fontId="3" fillId="0" borderId="0" xfId="2" applyFont="1" applyAlignment="1">
      <alignment horizontal="center"/>
    </xf>
    <xf numFmtId="0" fontId="8" fillId="0" borderId="2" xfId="3" applyFont="1" applyBorder="1" applyAlignment="1">
      <alignment horizontal="center" vertical="center" wrapText="1"/>
    </xf>
    <xf numFmtId="0" fontId="8" fillId="0" borderId="3" xfId="3" applyFont="1" applyFill="1" applyBorder="1" applyAlignment="1">
      <alignment horizontal="center" vertical="center" wrapText="1"/>
    </xf>
    <xf numFmtId="0" fontId="6" fillId="0" borderId="3" xfId="2" applyFont="1" applyBorder="1" applyAlignment="1">
      <alignment horizontal="center" vertical="center" wrapText="1"/>
    </xf>
    <xf numFmtId="0" fontId="8" fillId="0" borderId="3" xfId="3" applyFont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/>
    </xf>
    <xf numFmtId="0" fontId="6" fillId="0" borderId="3" xfId="2" applyFont="1" applyFill="1" applyBorder="1" applyAlignment="1">
      <alignment horizontal="center"/>
    </xf>
    <xf numFmtId="0" fontId="8" fillId="0" borderId="4" xfId="3" applyFont="1" applyFill="1" applyBorder="1" applyAlignment="1">
      <alignment horizontal="center" vertical="center" wrapText="1"/>
    </xf>
    <xf numFmtId="0" fontId="8" fillId="0" borderId="2" xfId="3" applyFont="1" applyFill="1" applyBorder="1" applyAlignment="1">
      <alignment horizontal="center" vertical="center" wrapText="1"/>
    </xf>
  </cellXfs>
  <cellStyles count="8">
    <cellStyle name="Обычный" xfId="0" builtinId="0"/>
    <cellStyle name="Обычный 2" xfId="2"/>
    <cellStyle name="Обычный 2 2" xfId="7"/>
    <cellStyle name="Обычный_Bud 2006(без здрав КГ)12-2(2-3 чтение)4" xfId="4"/>
    <cellStyle name="Обычный_бюджет 97 г" xfId="3"/>
    <cellStyle name="Процентный" xfId="1" builtinId="5"/>
    <cellStyle name="Процентный 2" xfId="5"/>
    <cellStyle name="Процентный 2 3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M50"/>
  <sheetViews>
    <sheetView tabSelected="1" workbookViewId="0">
      <selection activeCell="I17" sqref="I17"/>
    </sheetView>
  </sheetViews>
  <sheetFormatPr defaultRowHeight="12.75" x14ac:dyDescent="0.2"/>
  <cols>
    <col min="1" max="1" width="4.7109375" style="21" customWidth="1"/>
    <col min="2" max="2" width="39.42578125" style="21" customWidth="1"/>
    <col min="3" max="5" width="8.7109375" style="6" customWidth="1"/>
    <col min="6" max="6" width="10" style="6" customWidth="1"/>
    <col min="7" max="7" width="8.7109375" style="6" customWidth="1"/>
    <col min="8" max="8" width="10" style="6" customWidth="1"/>
    <col min="9" max="9" width="8.7109375" style="6" customWidth="1"/>
    <col min="10" max="10" width="9.5703125" style="6" customWidth="1"/>
    <col min="11" max="14" width="8.7109375" style="6" customWidth="1"/>
    <col min="15" max="16" width="8.28515625" style="6" customWidth="1"/>
    <col min="17" max="20" width="9.140625" style="20" customWidth="1"/>
    <col min="21" max="195" width="9.140625" style="21" customWidth="1"/>
    <col min="196" max="248" width="9.140625" style="21"/>
    <col min="249" max="249" width="4.7109375" style="21" customWidth="1"/>
    <col min="250" max="250" width="31.7109375" style="21" customWidth="1"/>
    <col min="251" max="257" width="10" style="21" customWidth="1"/>
    <col min="258" max="258" width="12.28515625" style="21" customWidth="1"/>
    <col min="259" max="261" width="9.42578125" style="21" customWidth="1"/>
    <col min="262" max="262" width="8.85546875" style="21" customWidth="1"/>
    <col min="263" max="264" width="8.28515625" style="21" customWidth="1"/>
    <col min="265" max="267" width="0" style="21" hidden="1" customWidth="1"/>
    <col min="268" max="451" width="9.140625" style="21" customWidth="1"/>
    <col min="452" max="504" width="9.140625" style="21"/>
    <col min="505" max="505" width="4.7109375" style="21" customWidth="1"/>
    <col min="506" max="506" width="31.7109375" style="21" customWidth="1"/>
    <col min="507" max="513" width="10" style="21" customWidth="1"/>
    <col min="514" max="514" width="12.28515625" style="21" customWidth="1"/>
    <col min="515" max="517" width="9.42578125" style="21" customWidth="1"/>
    <col min="518" max="518" width="8.85546875" style="21" customWidth="1"/>
    <col min="519" max="520" width="8.28515625" style="21" customWidth="1"/>
    <col min="521" max="523" width="0" style="21" hidden="1" customWidth="1"/>
    <col min="524" max="707" width="9.140625" style="21" customWidth="1"/>
    <col min="708" max="760" width="9.140625" style="21"/>
    <col min="761" max="761" width="4.7109375" style="21" customWidth="1"/>
    <col min="762" max="762" width="31.7109375" style="21" customWidth="1"/>
    <col min="763" max="769" width="10" style="21" customWidth="1"/>
    <col min="770" max="770" width="12.28515625" style="21" customWidth="1"/>
    <col min="771" max="773" width="9.42578125" style="21" customWidth="1"/>
    <col min="774" max="774" width="8.85546875" style="21" customWidth="1"/>
    <col min="775" max="776" width="8.28515625" style="21" customWidth="1"/>
    <col min="777" max="779" width="0" style="21" hidden="1" customWidth="1"/>
    <col min="780" max="963" width="9.140625" style="21" customWidth="1"/>
    <col min="964" max="1016" width="9.140625" style="21"/>
    <col min="1017" max="1017" width="4.7109375" style="21" customWidth="1"/>
    <col min="1018" max="1018" width="31.7109375" style="21" customWidth="1"/>
    <col min="1019" max="1025" width="10" style="21" customWidth="1"/>
    <col min="1026" max="1026" width="12.28515625" style="21" customWidth="1"/>
    <col min="1027" max="1029" width="9.42578125" style="21" customWidth="1"/>
    <col min="1030" max="1030" width="8.85546875" style="21" customWidth="1"/>
    <col min="1031" max="1032" width="8.28515625" style="21" customWidth="1"/>
    <col min="1033" max="1035" width="0" style="21" hidden="1" customWidth="1"/>
    <col min="1036" max="1219" width="9.140625" style="21" customWidth="1"/>
    <col min="1220" max="1272" width="9.140625" style="21"/>
    <col min="1273" max="1273" width="4.7109375" style="21" customWidth="1"/>
    <col min="1274" max="1274" width="31.7109375" style="21" customWidth="1"/>
    <col min="1275" max="1281" width="10" style="21" customWidth="1"/>
    <col min="1282" max="1282" width="12.28515625" style="21" customWidth="1"/>
    <col min="1283" max="1285" width="9.42578125" style="21" customWidth="1"/>
    <col min="1286" max="1286" width="8.85546875" style="21" customWidth="1"/>
    <col min="1287" max="1288" width="8.28515625" style="21" customWidth="1"/>
    <col min="1289" max="1291" width="0" style="21" hidden="1" customWidth="1"/>
    <col min="1292" max="1475" width="9.140625" style="21" customWidth="1"/>
    <col min="1476" max="1528" width="9.140625" style="21"/>
    <col min="1529" max="1529" width="4.7109375" style="21" customWidth="1"/>
    <col min="1530" max="1530" width="31.7109375" style="21" customWidth="1"/>
    <col min="1531" max="1537" width="10" style="21" customWidth="1"/>
    <col min="1538" max="1538" width="12.28515625" style="21" customWidth="1"/>
    <col min="1539" max="1541" width="9.42578125" style="21" customWidth="1"/>
    <col min="1542" max="1542" width="8.85546875" style="21" customWidth="1"/>
    <col min="1543" max="1544" width="8.28515625" style="21" customWidth="1"/>
    <col min="1545" max="1547" width="0" style="21" hidden="1" customWidth="1"/>
    <col min="1548" max="1731" width="9.140625" style="21" customWidth="1"/>
    <col min="1732" max="1784" width="9.140625" style="21"/>
    <col min="1785" max="1785" width="4.7109375" style="21" customWidth="1"/>
    <col min="1786" max="1786" width="31.7109375" style="21" customWidth="1"/>
    <col min="1787" max="1793" width="10" style="21" customWidth="1"/>
    <col min="1794" max="1794" width="12.28515625" style="21" customWidth="1"/>
    <col min="1795" max="1797" width="9.42578125" style="21" customWidth="1"/>
    <col min="1798" max="1798" width="8.85546875" style="21" customWidth="1"/>
    <col min="1799" max="1800" width="8.28515625" style="21" customWidth="1"/>
    <col min="1801" max="1803" width="0" style="21" hidden="1" customWidth="1"/>
    <col min="1804" max="1987" width="9.140625" style="21" customWidth="1"/>
    <col min="1988" max="2040" width="9.140625" style="21"/>
    <col min="2041" max="2041" width="4.7109375" style="21" customWidth="1"/>
    <col min="2042" max="2042" width="31.7109375" style="21" customWidth="1"/>
    <col min="2043" max="2049" width="10" style="21" customWidth="1"/>
    <col min="2050" max="2050" width="12.28515625" style="21" customWidth="1"/>
    <col min="2051" max="2053" width="9.42578125" style="21" customWidth="1"/>
    <col min="2054" max="2054" width="8.85546875" style="21" customWidth="1"/>
    <col min="2055" max="2056" width="8.28515625" style="21" customWidth="1"/>
    <col min="2057" max="2059" width="0" style="21" hidden="1" customWidth="1"/>
    <col min="2060" max="2243" width="9.140625" style="21" customWidth="1"/>
    <col min="2244" max="2296" width="9.140625" style="21"/>
    <col min="2297" max="2297" width="4.7109375" style="21" customWidth="1"/>
    <col min="2298" max="2298" width="31.7109375" style="21" customWidth="1"/>
    <col min="2299" max="2305" width="10" style="21" customWidth="1"/>
    <col min="2306" max="2306" width="12.28515625" style="21" customWidth="1"/>
    <col min="2307" max="2309" width="9.42578125" style="21" customWidth="1"/>
    <col min="2310" max="2310" width="8.85546875" style="21" customWidth="1"/>
    <col min="2311" max="2312" width="8.28515625" style="21" customWidth="1"/>
    <col min="2313" max="2315" width="0" style="21" hidden="1" customWidth="1"/>
    <col min="2316" max="2499" width="9.140625" style="21" customWidth="1"/>
    <col min="2500" max="2552" width="9.140625" style="21"/>
    <col min="2553" max="2553" width="4.7109375" style="21" customWidth="1"/>
    <col min="2554" max="2554" width="31.7109375" style="21" customWidth="1"/>
    <col min="2555" max="2561" width="10" style="21" customWidth="1"/>
    <col min="2562" max="2562" width="12.28515625" style="21" customWidth="1"/>
    <col min="2563" max="2565" width="9.42578125" style="21" customWidth="1"/>
    <col min="2566" max="2566" width="8.85546875" style="21" customWidth="1"/>
    <col min="2567" max="2568" width="8.28515625" style="21" customWidth="1"/>
    <col min="2569" max="2571" width="0" style="21" hidden="1" customWidth="1"/>
    <col min="2572" max="2755" width="9.140625" style="21" customWidth="1"/>
    <col min="2756" max="2808" width="9.140625" style="21"/>
    <col min="2809" max="2809" width="4.7109375" style="21" customWidth="1"/>
    <col min="2810" max="2810" width="31.7109375" style="21" customWidth="1"/>
    <col min="2811" max="2817" width="10" style="21" customWidth="1"/>
    <col min="2818" max="2818" width="12.28515625" style="21" customWidth="1"/>
    <col min="2819" max="2821" width="9.42578125" style="21" customWidth="1"/>
    <col min="2822" max="2822" width="8.85546875" style="21" customWidth="1"/>
    <col min="2823" max="2824" width="8.28515625" style="21" customWidth="1"/>
    <col min="2825" max="2827" width="0" style="21" hidden="1" customWidth="1"/>
    <col min="2828" max="3011" width="9.140625" style="21" customWidth="1"/>
    <col min="3012" max="3064" width="9.140625" style="21"/>
    <col min="3065" max="3065" width="4.7109375" style="21" customWidth="1"/>
    <col min="3066" max="3066" width="31.7109375" style="21" customWidth="1"/>
    <col min="3067" max="3073" width="10" style="21" customWidth="1"/>
    <col min="3074" max="3074" width="12.28515625" style="21" customWidth="1"/>
    <col min="3075" max="3077" width="9.42578125" style="21" customWidth="1"/>
    <col min="3078" max="3078" width="8.85546875" style="21" customWidth="1"/>
    <col min="3079" max="3080" width="8.28515625" style="21" customWidth="1"/>
    <col min="3081" max="3083" width="0" style="21" hidden="1" customWidth="1"/>
    <col min="3084" max="3267" width="9.140625" style="21" customWidth="1"/>
    <col min="3268" max="3320" width="9.140625" style="21"/>
    <col min="3321" max="3321" width="4.7109375" style="21" customWidth="1"/>
    <col min="3322" max="3322" width="31.7109375" style="21" customWidth="1"/>
    <col min="3323" max="3329" width="10" style="21" customWidth="1"/>
    <col min="3330" max="3330" width="12.28515625" style="21" customWidth="1"/>
    <col min="3331" max="3333" width="9.42578125" style="21" customWidth="1"/>
    <col min="3334" max="3334" width="8.85546875" style="21" customWidth="1"/>
    <col min="3335" max="3336" width="8.28515625" style="21" customWidth="1"/>
    <col min="3337" max="3339" width="0" style="21" hidden="1" customWidth="1"/>
    <col min="3340" max="3523" width="9.140625" style="21" customWidth="1"/>
    <col min="3524" max="3576" width="9.140625" style="21"/>
    <col min="3577" max="3577" width="4.7109375" style="21" customWidth="1"/>
    <col min="3578" max="3578" width="31.7109375" style="21" customWidth="1"/>
    <col min="3579" max="3585" width="10" style="21" customWidth="1"/>
    <col min="3586" max="3586" width="12.28515625" style="21" customWidth="1"/>
    <col min="3587" max="3589" width="9.42578125" style="21" customWidth="1"/>
    <col min="3590" max="3590" width="8.85546875" style="21" customWidth="1"/>
    <col min="3591" max="3592" width="8.28515625" style="21" customWidth="1"/>
    <col min="3593" max="3595" width="0" style="21" hidden="1" customWidth="1"/>
    <col min="3596" max="3779" width="9.140625" style="21" customWidth="1"/>
    <col min="3780" max="3832" width="9.140625" style="21"/>
    <col min="3833" max="3833" width="4.7109375" style="21" customWidth="1"/>
    <col min="3834" max="3834" width="31.7109375" style="21" customWidth="1"/>
    <col min="3835" max="3841" width="10" style="21" customWidth="1"/>
    <col min="3842" max="3842" width="12.28515625" style="21" customWidth="1"/>
    <col min="3843" max="3845" width="9.42578125" style="21" customWidth="1"/>
    <col min="3846" max="3846" width="8.85546875" style="21" customWidth="1"/>
    <col min="3847" max="3848" width="8.28515625" style="21" customWidth="1"/>
    <col min="3849" max="3851" width="0" style="21" hidden="1" customWidth="1"/>
    <col min="3852" max="4035" width="9.140625" style="21" customWidth="1"/>
    <col min="4036" max="4088" width="9.140625" style="21"/>
    <col min="4089" max="4089" width="4.7109375" style="21" customWidth="1"/>
    <col min="4090" max="4090" width="31.7109375" style="21" customWidth="1"/>
    <col min="4091" max="4097" width="10" style="21" customWidth="1"/>
    <col min="4098" max="4098" width="12.28515625" style="21" customWidth="1"/>
    <col min="4099" max="4101" width="9.42578125" style="21" customWidth="1"/>
    <col min="4102" max="4102" width="8.85546875" style="21" customWidth="1"/>
    <col min="4103" max="4104" width="8.28515625" style="21" customWidth="1"/>
    <col min="4105" max="4107" width="0" style="21" hidden="1" customWidth="1"/>
    <col min="4108" max="4291" width="9.140625" style="21" customWidth="1"/>
    <col min="4292" max="4344" width="9.140625" style="21"/>
    <col min="4345" max="4345" width="4.7109375" style="21" customWidth="1"/>
    <col min="4346" max="4346" width="31.7109375" style="21" customWidth="1"/>
    <col min="4347" max="4353" width="10" style="21" customWidth="1"/>
    <col min="4354" max="4354" width="12.28515625" style="21" customWidth="1"/>
    <col min="4355" max="4357" width="9.42578125" style="21" customWidth="1"/>
    <col min="4358" max="4358" width="8.85546875" style="21" customWidth="1"/>
    <col min="4359" max="4360" width="8.28515625" style="21" customWidth="1"/>
    <col min="4361" max="4363" width="0" style="21" hidden="1" customWidth="1"/>
    <col min="4364" max="4547" width="9.140625" style="21" customWidth="1"/>
    <col min="4548" max="4600" width="9.140625" style="21"/>
    <col min="4601" max="4601" width="4.7109375" style="21" customWidth="1"/>
    <col min="4602" max="4602" width="31.7109375" style="21" customWidth="1"/>
    <col min="4603" max="4609" width="10" style="21" customWidth="1"/>
    <col min="4610" max="4610" width="12.28515625" style="21" customWidth="1"/>
    <col min="4611" max="4613" width="9.42578125" style="21" customWidth="1"/>
    <col min="4614" max="4614" width="8.85546875" style="21" customWidth="1"/>
    <col min="4615" max="4616" width="8.28515625" style="21" customWidth="1"/>
    <col min="4617" max="4619" width="0" style="21" hidden="1" customWidth="1"/>
    <col min="4620" max="4803" width="9.140625" style="21" customWidth="1"/>
    <col min="4804" max="4856" width="9.140625" style="21"/>
    <col min="4857" max="4857" width="4.7109375" style="21" customWidth="1"/>
    <col min="4858" max="4858" width="31.7109375" style="21" customWidth="1"/>
    <col min="4859" max="4865" width="10" style="21" customWidth="1"/>
    <col min="4866" max="4866" width="12.28515625" style="21" customWidth="1"/>
    <col min="4867" max="4869" width="9.42578125" style="21" customWidth="1"/>
    <col min="4870" max="4870" width="8.85546875" style="21" customWidth="1"/>
    <col min="4871" max="4872" width="8.28515625" style="21" customWidth="1"/>
    <col min="4873" max="4875" width="0" style="21" hidden="1" customWidth="1"/>
    <col min="4876" max="5059" width="9.140625" style="21" customWidth="1"/>
    <col min="5060" max="5112" width="9.140625" style="21"/>
    <col min="5113" max="5113" width="4.7109375" style="21" customWidth="1"/>
    <col min="5114" max="5114" width="31.7109375" style="21" customWidth="1"/>
    <col min="5115" max="5121" width="10" style="21" customWidth="1"/>
    <col min="5122" max="5122" width="12.28515625" style="21" customWidth="1"/>
    <col min="5123" max="5125" width="9.42578125" style="21" customWidth="1"/>
    <col min="5126" max="5126" width="8.85546875" style="21" customWidth="1"/>
    <col min="5127" max="5128" width="8.28515625" style="21" customWidth="1"/>
    <col min="5129" max="5131" width="0" style="21" hidden="1" customWidth="1"/>
    <col min="5132" max="5315" width="9.140625" style="21" customWidth="1"/>
    <col min="5316" max="5368" width="9.140625" style="21"/>
    <col min="5369" max="5369" width="4.7109375" style="21" customWidth="1"/>
    <col min="5370" max="5370" width="31.7109375" style="21" customWidth="1"/>
    <col min="5371" max="5377" width="10" style="21" customWidth="1"/>
    <col min="5378" max="5378" width="12.28515625" style="21" customWidth="1"/>
    <col min="5379" max="5381" width="9.42578125" style="21" customWidth="1"/>
    <col min="5382" max="5382" width="8.85546875" style="21" customWidth="1"/>
    <col min="5383" max="5384" width="8.28515625" style="21" customWidth="1"/>
    <col min="5385" max="5387" width="0" style="21" hidden="1" customWidth="1"/>
    <col min="5388" max="5571" width="9.140625" style="21" customWidth="1"/>
    <col min="5572" max="5624" width="9.140625" style="21"/>
    <col min="5625" max="5625" width="4.7109375" style="21" customWidth="1"/>
    <col min="5626" max="5626" width="31.7109375" style="21" customWidth="1"/>
    <col min="5627" max="5633" width="10" style="21" customWidth="1"/>
    <col min="5634" max="5634" width="12.28515625" style="21" customWidth="1"/>
    <col min="5635" max="5637" width="9.42578125" style="21" customWidth="1"/>
    <col min="5638" max="5638" width="8.85546875" style="21" customWidth="1"/>
    <col min="5639" max="5640" width="8.28515625" style="21" customWidth="1"/>
    <col min="5641" max="5643" width="0" style="21" hidden="1" customWidth="1"/>
    <col min="5644" max="5827" width="9.140625" style="21" customWidth="1"/>
    <col min="5828" max="5880" width="9.140625" style="21"/>
    <col min="5881" max="5881" width="4.7109375" style="21" customWidth="1"/>
    <col min="5882" max="5882" width="31.7109375" style="21" customWidth="1"/>
    <col min="5883" max="5889" width="10" style="21" customWidth="1"/>
    <col min="5890" max="5890" width="12.28515625" style="21" customWidth="1"/>
    <col min="5891" max="5893" width="9.42578125" style="21" customWidth="1"/>
    <col min="5894" max="5894" width="8.85546875" style="21" customWidth="1"/>
    <col min="5895" max="5896" width="8.28515625" style="21" customWidth="1"/>
    <col min="5897" max="5899" width="0" style="21" hidden="1" customWidth="1"/>
    <col min="5900" max="6083" width="9.140625" style="21" customWidth="1"/>
    <col min="6084" max="6136" width="9.140625" style="21"/>
    <col min="6137" max="6137" width="4.7109375" style="21" customWidth="1"/>
    <col min="6138" max="6138" width="31.7109375" style="21" customWidth="1"/>
    <col min="6139" max="6145" width="10" style="21" customWidth="1"/>
    <col min="6146" max="6146" width="12.28515625" style="21" customWidth="1"/>
    <col min="6147" max="6149" width="9.42578125" style="21" customWidth="1"/>
    <col min="6150" max="6150" width="8.85546875" style="21" customWidth="1"/>
    <col min="6151" max="6152" width="8.28515625" style="21" customWidth="1"/>
    <col min="6153" max="6155" width="0" style="21" hidden="1" customWidth="1"/>
    <col min="6156" max="6339" width="9.140625" style="21" customWidth="1"/>
    <col min="6340" max="6392" width="9.140625" style="21"/>
    <col min="6393" max="6393" width="4.7109375" style="21" customWidth="1"/>
    <col min="6394" max="6394" width="31.7109375" style="21" customWidth="1"/>
    <col min="6395" max="6401" width="10" style="21" customWidth="1"/>
    <col min="6402" max="6402" width="12.28515625" style="21" customWidth="1"/>
    <col min="6403" max="6405" width="9.42578125" style="21" customWidth="1"/>
    <col min="6406" max="6406" width="8.85546875" style="21" customWidth="1"/>
    <col min="6407" max="6408" width="8.28515625" style="21" customWidth="1"/>
    <col min="6409" max="6411" width="0" style="21" hidden="1" customWidth="1"/>
    <col min="6412" max="6595" width="9.140625" style="21" customWidth="1"/>
    <col min="6596" max="6648" width="9.140625" style="21"/>
    <col min="6649" max="6649" width="4.7109375" style="21" customWidth="1"/>
    <col min="6650" max="6650" width="31.7109375" style="21" customWidth="1"/>
    <col min="6651" max="6657" width="10" style="21" customWidth="1"/>
    <col min="6658" max="6658" width="12.28515625" style="21" customWidth="1"/>
    <col min="6659" max="6661" width="9.42578125" style="21" customWidth="1"/>
    <col min="6662" max="6662" width="8.85546875" style="21" customWidth="1"/>
    <col min="6663" max="6664" width="8.28515625" style="21" customWidth="1"/>
    <col min="6665" max="6667" width="0" style="21" hidden="1" customWidth="1"/>
    <col min="6668" max="6851" width="9.140625" style="21" customWidth="1"/>
    <col min="6852" max="6904" width="9.140625" style="21"/>
    <col min="6905" max="6905" width="4.7109375" style="21" customWidth="1"/>
    <col min="6906" max="6906" width="31.7109375" style="21" customWidth="1"/>
    <col min="6907" max="6913" width="10" style="21" customWidth="1"/>
    <col min="6914" max="6914" width="12.28515625" style="21" customWidth="1"/>
    <col min="6915" max="6917" width="9.42578125" style="21" customWidth="1"/>
    <col min="6918" max="6918" width="8.85546875" style="21" customWidth="1"/>
    <col min="6919" max="6920" width="8.28515625" style="21" customWidth="1"/>
    <col min="6921" max="6923" width="0" style="21" hidden="1" customWidth="1"/>
    <col min="6924" max="7107" width="9.140625" style="21" customWidth="1"/>
    <col min="7108" max="7160" width="9.140625" style="21"/>
    <col min="7161" max="7161" width="4.7109375" style="21" customWidth="1"/>
    <col min="7162" max="7162" width="31.7109375" style="21" customWidth="1"/>
    <col min="7163" max="7169" width="10" style="21" customWidth="1"/>
    <col min="7170" max="7170" width="12.28515625" style="21" customWidth="1"/>
    <col min="7171" max="7173" width="9.42578125" style="21" customWidth="1"/>
    <col min="7174" max="7174" width="8.85546875" style="21" customWidth="1"/>
    <col min="7175" max="7176" width="8.28515625" style="21" customWidth="1"/>
    <col min="7177" max="7179" width="0" style="21" hidden="1" customWidth="1"/>
    <col min="7180" max="7363" width="9.140625" style="21" customWidth="1"/>
    <col min="7364" max="7416" width="9.140625" style="21"/>
    <col min="7417" max="7417" width="4.7109375" style="21" customWidth="1"/>
    <col min="7418" max="7418" width="31.7109375" style="21" customWidth="1"/>
    <col min="7419" max="7425" width="10" style="21" customWidth="1"/>
    <col min="7426" max="7426" width="12.28515625" style="21" customWidth="1"/>
    <col min="7427" max="7429" width="9.42578125" style="21" customWidth="1"/>
    <col min="7430" max="7430" width="8.85546875" style="21" customWidth="1"/>
    <col min="7431" max="7432" width="8.28515625" style="21" customWidth="1"/>
    <col min="7433" max="7435" width="0" style="21" hidden="1" customWidth="1"/>
    <col min="7436" max="7619" width="9.140625" style="21" customWidth="1"/>
    <col min="7620" max="7672" width="9.140625" style="21"/>
    <col min="7673" max="7673" width="4.7109375" style="21" customWidth="1"/>
    <col min="7674" max="7674" width="31.7109375" style="21" customWidth="1"/>
    <col min="7675" max="7681" width="10" style="21" customWidth="1"/>
    <col min="7682" max="7682" width="12.28515625" style="21" customWidth="1"/>
    <col min="7683" max="7685" width="9.42578125" style="21" customWidth="1"/>
    <col min="7686" max="7686" width="8.85546875" style="21" customWidth="1"/>
    <col min="7687" max="7688" width="8.28515625" style="21" customWidth="1"/>
    <col min="7689" max="7691" width="0" style="21" hidden="1" customWidth="1"/>
    <col min="7692" max="7875" width="9.140625" style="21" customWidth="1"/>
    <col min="7876" max="7928" width="9.140625" style="21"/>
    <col min="7929" max="7929" width="4.7109375" style="21" customWidth="1"/>
    <col min="7930" max="7930" width="31.7109375" style="21" customWidth="1"/>
    <col min="7931" max="7937" width="10" style="21" customWidth="1"/>
    <col min="7938" max="7938" width="12.28515625" style="21" customWidth="1"/>
    <col min="7939" max="7941" width="9.42578125" style="21" customWidth="1"/>
    <col min="7942" max="7942" width="8.85546875" style="21" customWidth="1"/>
    <col min="7943" max="7944" width="8.28515625" style="21" customWidth="1"/>
    <col min="7945" max="7947" width="0" style="21" hidden="1" customWidth="1"/>
    <col min="7948" max="8131" width="9.140625" style="21" customWidth="1"/>
    <col min="8132" max="8184" width="9.140625" style="21"/>
    <col min="8185" max="8185" width="4.7109375" style="21" customWidth="1"/>
    <col min="8186" max="8186" width="31.7109375" style="21" customWidth="1"/>
    <col min="8187" max="8193" width="10" style="21" customWidth="1"/>
    <col min="8194" max="8194" width="12.28515625" style="21" customWidth="1"/>
    <col min="8195" max="8197" width="9.42578125" style="21" customWidth="1"/>
    <col min="8198" max="8198" width="8.85546875" style="21" customWidth="1"/>
    <col min="8199" max="8200" width="8.28515625" style="21" customWidth="1"/>
    <col min="8201" max="8203" width="0" style="21" hidden="1" customWidth="1"/>
    <col min="8204" max="8387" width="9.140625" style="21" customWidth="1"/>
    <col min="8388" max="8440" width="9.140625" style="21"/>
    <col min="8441" max="8441" width="4.7109375" style="21" customWidth="1"/>
    <col min="8442" max="8442" width="31.7109375" style="21" customWidth="1"/>
    <col min="8443" max="8449" width="10" style="21" customWidth="1"/>
    <col min="8450" max="8450" width="12.28515625" style="21" customWidth="1"/>
    <col min="8451" max="8453" width="9.42578125" style="21" customWidth="1"/>
    <col min="8454" max="8454" width="8.85546875" style="21" customWidth="1"/>
    <col min="8455" max="8456" width="8.28515625" style="21" customWidth="1"/>
    <col min="8457" max="8459" width="0" style="21" hidden="1" customWidth="1"/>
    <col min="8460" max="8643" width="9.140625" style="21" customWidth="1"/>
    <col min="8644" max="8696" width="9.140625" style="21"/>
    <col min="8697" max="8697" width="4.7109375" style="21" customWidth="1"/>
    <col min="8698" max="8698" width="31.7109375" style="21" customWidth="1"/>
    <col min="8699" max="8705" width="10" style="21" customWidth="1"/>
    <col min="8706" max="8706" width="12.28515625" style="21" customWidth="1"/>
    <col min="8707" max="8709" width="9.42578125" style="21" customWidth="1"/>
    <col min="8710" max="8710" width="8.85546875" style="21" customWidth="1"/>
    <col min="8711" max="8712" width="8.28515625" style="21" customWidth="1"/>
    <col min="8713" max="8715" width="0" style="21" hidden="1" customWidth="1"/>
    <col min="8716" max="8899" width="9.140625" style="21" customWidth="1"/>
    <col min="8900" max="8952" width="9.140625" style="21"/>
    <col min="8953" max="8953" width="4.7109375" style="21" customWidth="1"/>
    <col min="8954" max="8954" width="31.7109375" style="21" customWidth="1"/>
    <col min="8955" max="8961" width="10" style="21" customWidth="1"/>
    <col min="8962" max="8962" width="12.28515625" style="21" customWidth="1"/>
    <col min="8963" max="8965" width="9.42578125" style="21" customWidth="1"/>
    <col min="8966" max="8966" width="8.85546875" style="21" customWidth="1"/>
    <col min="8967" max="8968" width="8.28515625" style="21" customWidth="1"/>
    <col min="8969" max="8971" width="0" style="21" hidden="1" customWidth="1"/>
    <col min="8972" max="9155" width="9.140625" style="21" customWidth="1"/>
    <col min="9156" max="9208" width="9.140625" style="21"/>
    <col min="9209" max="9209" width="4.7109375" style="21" customWidth="1"/>
    <col min="9210" max="9210" width="31.7109375" style="21" customWidth="1"/>
    <col min="9211" max="9217" width="10" style="21" customWidth="1"/>
    <col min="9218" max="9218" width="12.28515625" style="21" customWidth="1"/>
    <col min="9219" max="9221" width="9.42578125" style="21" customWidth="1"/>
    <col min="9222" max="9222" width="8.85546875" style="21" customWidth="1"/>
    <col min="9223" max="9224" width="8.28515625" style="21" customWidth="1"/>
    <col min="9225" max="9227" width="0" style="21" hidden="1" customWidth="1"/>
    <col min="9228" max="9411" width="9.140625" style="21" customWidth="1"/>
    <col min="9412" max="9464" width="9.140625" style="21"/>
    <col min="9465" max="9465" width="4.7109375" style="21" customWidth="1"/>
    <col min="9466" max="9466" width="31.7109375" style="21" customWidth="1"/>
    <col min="9467" max="9473" width="10" style="21" customWidth="1"/>
    <col min="9474" max="9474" width="12.28515625" style="21" customWidth="1"/>
    <col min="9475" max="9477" width="9.42578125" style="21" customWidth="1"/>
    <col min="9478" max="9478" width="8.85546875" style="21" customWidth="1"/>
    <col min="9479" max="9480" width="8.28515625" style="21" customWidth="1"/>
    <col min="9481" max="9483" width="0" style="21" hidden="1" customWidth="1"/>
    <col min="9484" max="9667" width="9.140625" style="21" customWidth="1"/>
    <col min="9668" max="9720" width="9.140625" style="21"/>
    <col min="9721" max="9721" width="4.7109375" style="21" customWidth="1"/>
    <col min="9722" max="9722" width="31.7109375" style="21" customWidth="1"/>
    <col min="9723" max="9729" width="10" style="21" customWidth="1"/>
    <col min="9730" max="9730" width="12.28515625" style="21" customWidth="1"/>
    <col min="9731" max="9733" width="9.42578125" style="21" customWidth="1"/>
    <col min="9734" max="9734" width="8.85546875" style="21" customWidth="1"/>
    <col min="9735" max="9736" width="8.28515625" style="21" customWidth="1"/>
    <col min="9737" max="9739" width="0" style="21" hidden="1" customWidth="1"/>
    <col min="9740" max="9923" width="9.140625" style="21" customWidth="1"/>
    <col min="9924" max="9976" width="9.140625" style="21"/>
    <col min="9977" max="9977" width="4.7109375" style="21" customWidth="1"/>
    <col min="9978" max="9978" width="31.7109375" style="21" customWidth="1"/>
    <col min="9979" max="9985" width="10" style="21" customWidth="1"/>
    <col min="9986" max="9986" width="12.28515625" style="21" customWidth="1"/>
    <col min="9987" max="9989" width="9.42578125" style="21" customWidth="1"/>
    <col min="9990" max="9990" width="8.85546875" style="21" customWidth="1"/>
    <col min="9991" max="9992" width="8.28515625" style="21" customWidth="1"/>
    <col min="9993" max="9995" width="0" style="21" hidden="1" customWidth="1"/>
    <col min="9996" max="10179" width="9.140625" style="21" customWidth="1"/>
    <col min="10180" max="10232" width="9.140625" style="21"/>
    <col min="10233" max="10233" width="4.7109375" style="21" customWidth="1"/>
    <col min="10234" max="10234" width="31.7109375" style="21" customWidth="1"/>
    <col min="10235" max="10241" width="10" style="21" customWidth="1"/>
    <col min="10242" max="10242" width="12.28515625" style="21" customWidth="1"/>
    <col min="10243" max="10245" width="9.42578125" style="21" customWidth="1"/>
    <col min="10246" max="10246" width="8.85546875" style="21" customWidth="1"/>
    <col min="10247" max="10248" width="8.28515625" style="21" customWidth="1"/>
    <col min="10249" max="10251" width="0" style="21" hidden="1" customWidth="1"/>
    <col min="10252" max="10435" width="9.140625" style="21" customWidth="1"/>
    <col min="10436" max="10488" width="9.140625" style="21"/>
    <col min="10489" max="10489" width="4.7109375" style="21" customWidth="1"/>
    <col min="10490" max="10490" width="31.7109375" style="21" customWidth="1"/>
    <col min="10491" max="10497" width="10" style="21" customWidth="1"/>
    <col min="10498" max="10498" width="12.28515625" style="21" customWidth="1"/>
    <col min="10499" max="10501" width="9.42578125" style="21" customWidth="1"/>
    <col min="10502" max="10502" width="8.85546875" style="21" customWidth="1"/>
    <col min="10503" max="10504" width="8.28515625" style="21" customWidth="1"/>
    <col min="10505" max="10507" width="0" style="21" hidden="1" customWidth="1"/>
    <col min="10508" max="10691" width="9.140625" style="21" customWidth="1"/>
    <col min="10692" max="10744" width="9.140625" style="21"/>
    <col min="10745" max="10745" width="4.7109375" style="21" customWidth="1"/>
    <col min="10746" max="10746" width="31.7109375" style="21" customWidth="1"/>
    <col min="10747" max="10753" width="10" style="21" customWidth="1"/>
    <col min="10754" max="10754" width="12.28515625" style="21" customWidth="1"/>
    <col min="10755" max="10757" width="9.42578125" style="21" customWidth="1"/>
    <col min="10758" max="10758" width="8.85546875" style="21" customWidth="1"/>
    <col min="10759" max="10760" width="8.28515625" style="21" customWidth="1"/>
    <col min="10761" max="10763" width="0" style="21" hidden="1" customWidth="1"/>
    <col min="10764" max="10947" width="9.140625" style="21" customWidth="1"/>
    <col min="10948" max="11000" width="9.140625" style="21"/>
    <col min="11001" max="11001" width="4.7109375" style="21" customWidth="1"/>
    <col min="11002" max="11002" width="31.7109375" style="21" customWidth="1"/>
    <col min="11003" max="11009" width="10" style="21" customWidth="1"/>
    <col min="11010" max="11010" width="12.28515625" style="21" customWidth="1"/>
    <col min="11011" max="11013" width="9.42578125" style="21" customWidth="1"/>
    <col min="11014" max="11014" width="8.85546875" style="21" customWidth="1"/>
    <col min="11015" max="11016" width="8.28515625" style="21" customWidth="1"/>
    <col min="11017" max="11019" width="0" style="21" hidden="1" customWidth="1"/>
    <col min="11020" max="11203" width="9.140625" style="21" customWidth="1"/>
    <col min="11204" max="11256" width="9.140625" style="21"/>
    <col min="11257" max="11257" width="4.7109375" style="21" customWidth="1"/>
    <col min="11258" max="11258" width="31.7109375" style="21" customWidth="1"/>
    <col min="11259" max="11265" width="10" style="21" customWidth="1"/>
    <col min="11266" max="11266" width="12.28515625" style="21" customWidth="1"/>
    <col min="11267" max="11269" width="9.42578125" style="21" customWidth="1"/>
    <col min="11270" max="11270" width="8.85546875" style="21" customWidth="1"/>
    <col min="11271" max="11272" width="8.28515625" style="21" customWidth="1"/>
    <col min="11273" max="11275" width="0" style="21" hidden="1" customWidth="1"/>
    <col min="11276" max="11459" width="9.140625" style="21" customWidth="1"/>
    <col min="11460" max="11512" width="9.140625" style="21"/>
    <col min="11513" max="11513" width="4.7109375" style="21" customWidth="1"/>
    <col min="11514" max="11514" width="31.7109375" style="21" customWidth="1"/>
    <col min="11515" max="11521" width="10" style="21" customWidth="1"/>
    <col min="11522" max="11522" width="12.28515625" style="21" customWidth="1"/>
    <col min="11523" max="11525" width="9.42578125" style="21" customWidth="1"/>
    <col min="11526" max="11526" width="8.85546875" style="21" customWidth="1"/>
    <col min="11527" max="11528" width="8.28515625" style="21" customWidth="1"/>
    <col min="11529" max="11531" width="0" style="21" hidden="1" customWidth="1"/>
    <col min="11532" max="11715" width="9.140625" style="21" customWidth="1"/>
    <col min="11716" max="11768" width="9.140625" style="21"/>
    <col min="11769" max="11769" width="4.7109375" style="21" customWidth="1"/>
    <col min="11770" max="11770" width="31.7109375" style="21" customWidth="1"/>
    <col min="11771" max="11777" width="10" style="21" customWidth="1"/>
    <col min="11778" max="11778" width="12.28515625" style="21" customWidth="1"/>
    <col min="11779" max="11781" width="9.42578125" style="21" customWidth="1"/>
    <col min="11782" max="11782" width="8.85546875" style="21" customWidth="1"/>
    <col min="11783" max="11784" width="8.28515625" style="21" customWidth="1"/>
    <col min="11785" max="11787" width="0" style="21" hidden="1" customWidth="1"/>
    <col min="11788" max="11971" width="9.140625" style="21" customWidth="1"/>
    <col min="11972" max="12024" width="9.140625" style="21"/>
    <col min="12025" max="12025" width="4.7109375" style="21" customWidth="1"/>
    <col min="12026" max="12026" width="31.7109375" style="21" customWidth="1"/>
    <col min="12027" max="12033" width="10" style="21" customWidth="1"/>
    <col min="12034" max="12034" width="12.28515625" style="21" customWidth="1"/>
    <col min="12035" max="12037" width="9.42578125" style="21" customWidth="1"/>
    <col min="12038" max="12038" width="8.85546875" style="21" customWidth="1"/>
    <col min="12039" max="12040" width="8.28515625" style="21" customWidth="1"/>
    <col min="12041" max="12043" width="0" style="21" hidden="1" customWidth="1"/>
    <col min="12044" max="12227" width="9.140625" style="21" customWidth="1"/>
    <col min="12228" max="12280" width="9.140625" style="21"/>
    <col min="12281" max="12281" width="4.7109375" style="21" customWidth="1"/>
    <col min="12282" max="12282" width="31.7109375" style="21" customWidth="1"/>
    <col min="12283" max="12289" width="10" style="21" customWidth="1"/>
    <col min="12290" max="12290" width="12.28515625" style="21" customWidth="1"/>
    <col min="12291" max="12293" width="9.42578125" style="21" customWidth="1"/>
    <col min="12294" max="12294" width="8.85546875" style="21" customWidth="1"/>
    <col min="12295" max="12296" width="8.28515625" style="21" customWidth="1"/>
    <col min="12297" max="12299" width="0" style="21" hidden="1" customWidth="1"/>
    <col min="12300" max="12483" width="9.140625" style="21" customWidth="1"/>
    <col min="12484" max="12536" width="9.140625" style="21"/>
    <col min="12537" max="12537" width="4.7109375" style="21" customWidth="1"/>
    <col min="12538" max="12538" width="31.7109375" style="21" customWidth="1"/>
    <col min="12539" max="12545" width="10" style="21" customWidth="1"/>
    <col min="12546" max="12546" width="12.28515625" style="21" customWidth="1"/>
    <col min="12547" max="12549" width="9.42578125" style="21" customWidth="1"/>
    <col min="12550" max="12550" width="8.85546875" style="21" customWidth="1"/>
    <col min="12551" max="12552" width="8.28515625" style="21" customWidth="1"/>
    <col min="12553" max="12555" width="0" style="21" hidden="1" customWidth="1"/>
    <col min="12556" max="12739" width="9.140625" style="21" customWidth="1"/>
    <col min="12740" max="12792" width="9.140625" style="21"/>
    <col min="12793" max="12793" width="4.7109375" style="21" customWidth="1"/>
    <col min="12794" max="12794" width="31.7109375" style="21" customWidth="1"/>
    <col min="12795" max="12801" width="10" style="21" customWidth="1"/>
    <col min="12802" max="12802" width="12.28515625" style="21" customWidth="1"/>
    <col min="12803" max="12805" width="9.42578125" style="21" customWidth="1"/>
    <col min="12806" max="12806" width="8.85546875" style="21" customWidth="1"/>
    <col min="12807" max="12808" width="8.28515625" style="21" customWidth="1"/>
    <col min="12809" max="12811" width="0" style="21" hidden="1" customWidth="1"/>
    <col min="12812" max="12995" width="9.140625" style="21" customWidth="1"/>
    <col min="12996" max="13048" width="9.140625" style="21"/>
    <col min="13049" max="13049" width="4.7109375" style="21" customWidth="1"/>
    <col min="13050" max="13050" width="31.7109375" style="21" customWidth="1"/>
    <col min="13051" max="13057" width="10" style="21" customWidth="1"/>
    <col min="13058" max="13058" width="12.28515625" style="21" customWidth="1"/>
    <col min="13059" max="13061" width="9.42578125" style="21" customWidth="1"/>
    <col min="13062" max="13062" width="8.85546875" style="21" customWidth="1"/>
    <col min="13063" max="13064" width="8.28515625" style="21" customWidth="1"/>
    <col min="13065" max="13067" width="0" style="21" hidden="1" customWidth="1"/>
    <col min="13068" max="13251" width="9.140625" style="21" customWidth="1"/>
    <col min="13252" max="13304" width="9.140625" style="21"/>
    <col min="13305" max="13305" width="4.7109375" style="21" customWidth="1"/>
    <col min="13306" max="13306" width="31.7109375" style="21" customWidth="1"/>
    <col min="13307" max="13313" width="10" style="21" customWidth="1"/>
    <col min="13314" max="13314" width="12.28515625" style="21" customWidth="1"/>
    <col min="13315" max="13317" width="9.42578125" style="21" customWidth="1"/>
    <col min="13318" max="13318" width="8.85546875" style="21" customWidth="1"/>
    <col min="13319" max="13320" width="8.28515625" style="21" customWidth="1"/>
    <col min="13321" max="13323" width="0" style="21" hidden="1" customWidth="1"/>
    <col min="13324" max="13507" width="9.140625" style="21" customWidth="1"/>
    <col min="13508" max="13560" width="9.140625" style="21"/>
    <col min="13561" max="13561" width="4.7109375" style="21" customWidth="1"/>
    <col min="13562" max="13562" width="31.7109375" style="21" customWidth="1"/>
    <col min="13563" max="13569" width="10" style="21" customWidth="1"/>
    <col min="13570" max="13570" width="12.28515625" style="21" customWidth="1"/>
    <col min="13571" max="13573" width="9.42578125" style="21" customWidth="1"/>
    <col min="13574" max="13574" width="8.85546875" style="21" customWidth="1"/>
    <col min="13575" max="13576" width="8.28515625" style="21" customWidth="1"/>
    <col min="13577" max="13579" width="0" style="21" hidden="1" customWidth="1"/>
    <col min="13580" max="13763" width="9.140625" style="21" customWidth="1"/>
    <col min="13764" max="13816" width="9.140625" style="21"/>
    <col min="13817" max="13817" width="4.7109375" style="21" customWidth="1"/>
    <col min="13818" max="13818" width="31.7109375" style="21" customWidth="1"/>
    <col min="13819" max="13825" width="10" style="21" customWidth="1"/>
    <col min="13826" max="13826" width="12.28515625" style="21" customWidth="1"/>
    <col min="13827" max="13829" width="9.42578125" style="21" customWidth="1"/>
    <col min="13830" max="13830" width="8.85546875" style="21" customWidth="1"/>
    <col min="13831" max="13832" width="8.28515625" style="21" customWidth="1"/>
    <col min="13833" max="13835" width="0" style="21" hidden="1" customWidth="1"/>
    <col min="13836" max="14019" width="9.140625" style="21" customWidth="1"/>
    <col min="14020" max="14072" width="9.140625" style="21"/>
    <col min="14073" max="14073" width="4.7109375" style="21" customWidth="1"/>
    <col min="14074" max="14074" width="31.7109375" style="21" customWidth="1"/>
    <col min="14075" max="14081" width="10" style="21" customWidth="1"/>
    <col min="14082" max="14082" width="12.28515625" style="21" customWidth="1"/>
    <col min="14083" max="14085" width="9.42578125" style="21" customWidth="1"/>
    <col min="14086" max="14086" width="8.85546875" style="21" customWidth="1"/>
    <col min="14087" max="14088" width="8.28515625" style="21" customWidth="1"/>
    <col min="14089" max="14091" width="0" style="21" hidden="1" customWidth="1"/>
    <col min="14092" max="14275" width="9.140625" style="21" customWidth="1"/>
    <col min="14276" max="14328" width="9.140625" style="21"/>
    <col min="14329" max="14329" width="4.7109375" style="21" customWidth="1"/>
    <col min="14330" max="14330" width="31.7109375" style="21" customWidth="1"/>
    <col min="14331" max="14337" width="10" style="21" customWidth="1"/>
    <col min="14338" max="14338" width="12.28515625" style="21" customWidth="1"/>
    <col min="14339" max="14341" width="9.42578125" style="21" customWidth="1"/>
    <col min="14342" max="14342" width="8.85546875" style="21" customWidth="1"/>
    <col min="14343" max="14344" width="8.28515625" style="21" customWidth="1"/>
    <col min="14345" max="14347" width="0" style="21" hidden="1" customWidth="1"/>
    <col min="14348" max="14531" width="9.140625" style="21" customWidth="1"/>
    <col min="14532" max="14584" width="9.140625" style="21"/>
    <col min="14585" max="14585" width="4.7109375" style="21" customWidth="1"/>
    <col min="14586" max="14586" width="31.7109375" style="21" customWidth="1"/>
    <col min="14587" max="14593" width="10" style="21" customWidth="1"/>
    <col min="14594" max="14594" width="12.28515625" style="21" customWidth="1"/>
    <col min="14595" max="14597" width="9.42578125" style="21" customWidth="1"/>
    <col min="14598" max="14598" width="8.85546875" style="21" customWidth="1"/>
    <col min="14599" max="14600" width="8.28515625" style="21" customWidth="1"/>
    <col min="14601" max="14603" width="0" style="21" hidden="1" customWidth="1"/>
    <col min="14604" max="14787" width="9.140625" style="21" customWidth="1"/>
    <col min="14788" max="14840" width="9.140625" style="21"/>
    <col min="14841" max="14841" width="4.7109375" style="21" customWidth="1"/>
    <col min="14842" max="14842" width="31.7109375" style="21" customWidth="1"/>
    <col min="14843" max="14849" width="10" style="21" customWidth="1"/>
    <col min="14850" max="14850" width="12.28515625" style="21" customWidth="1"/>
    <col min="14851" max="14853" width="9.42578125" style="21" customWidth="1"/>
    <col min="14854" max="14854" width="8.85546875" style="21" customWidth="1"/>
    <col min="14855" max="14856" width="8.28515625" style="21" customWidth="1"/>
    <col min="14857" max="14859" width="0" style="21" hidden="1" customWidth="1"/>
    <col min="14860" max="15043" width="9.140625" style="21" customWidth="1"/>
    <col min="15044" max="15096" width="9.140625" style="21"/>
    <col min="15097" max="15097" width="4.7109375" style="21" customWidth="1"/>
    <col min="15098" max="15098" width="31.7109375" style="21" customWidth="1"/>
    <col min="15099" max="15105" width="10" style="21" customWidth="1"/>
    <col min="15106" max="15106" width="12.28515625" style="21" customWidth="1"/>
    <col min="15107" max="15109" width="9.42578125" style="21" customWidth="1"/>
    <col min="15110" max="15110" width="8.85546875" style="21" customWidth="1"/>
    <col min="15111" max="15112" width="8.28515625" style="21" customWidth="1"/>
    <col min="15113" max="15115" width="0" style="21" hidden="1" customWidth="1"/>
    <col min="15116" max="15299" width="9.140625" style="21" customWidth="1"/>
    <col min="15300" max="15352" width="9.140625" style="21"/>
    <col min="15353" max="15353" width="4.7109375" style="21" customWidth="1"/>
    <col min="15354" max="15354" width="31.7109375" style="21" customWidth="1"/>
    <col min="15355" max="15361" width="10" style="21" customWidth="1"/>
    <col min="15362" max="15362" width="12.28515625" style="21" customWidth="1"/>
    <col min="15363" max="15365" width="9.42578125" style="21" customWidth="1"/>
    <col min="15366" max="15366" width="8.85546875" style="21" customWidth="1"/>
    <col min="15367" max="15368" width="8.28515625" style="21" customWidth="1"/>
    <col min="15369" max="15371" width="0" style="21" hidden="1" customWidth="1"/>
    <col min="15372" max="15555" width="9.140625" style="21" customWidth="1"/>
    <col min="15556" max="15608" width="9.140625" style="21"/>
    <col min="15609" max="15609" width="4.7109375" style="21" customWidth="1"/>
    <col min="15610" max="15610" width="31.7109375" style="21" customWidth="1"/>
    <col min="15611" max="15617" width="10" style="21" customWidth="1"/>
    <col min="15618" max="15618" width="12.28515625" style="21" customWidth="1"/>
    <col min="15619" max="15621" width="9.42578125" style="21" customWidth="1"/>
    <col min="15622" max="15622" width="8.85546875" style="21" customWidth="1"/>
    <col min="15623" max="15624" width="8.28515625" style="21" customWidth="1"/>
    <col min="15625" max="15627" width="0" style="21" hidden="1" customWidth="1"/>
    <col min="15628" max="15811" width="9.140625" style="21" customWidth="1"/>
    <col min="15812" max="15864" width="9.140625" style="21"/>
    <col min="15865" max="15865" width="4.7109375" style="21" customWidth="1"/>
    <col min="15866" max="15866" width="31.7109375" style="21" customWidth="1"/>
    <col min="15867" max="15873" width="10" style="21" customWidth="1"/>
    <col min="15874" max="15874" width="12.28515625" style="21" customWidth="1"/>
    <col min="15875" max="15877" width="9.42578125" style="21" customWidth="1"/>
    <col min="15878" max="15878" width="8.85546875" style="21" customWidth="1"/>
    <col min="15879" max="15880" width="8.28515625" style="21" customWidth="1"/>
    <col min="15881" max="15883" width="0" style="21" hidden="1" customWidth="1"/>
    <col min="15884" max="16067" width="9.140625" style="21" customWidth="1"/>
    <col min="16068" max="16120" width="9.140625" style="21"/>
    <col min="16121" max="16121" width="4.7109375" style="21" customWidth="1"/>
    <col min="16122" max="16122" width="31.7109375" style="21" customWidth="1"/>
    <col min="16123" max="16129" width="10" style="21" customWidth="1"/>
    <col min="16130" max="16130" width="12.28515625" style="21" customWidth="1"/>
    <col min="16131" max="16133" width="9.42578125" style="21" customWidth="1"/>
    <col min="16134" max="16134" width="8.85546875" style="21" customWidth="1"/>
    <col min="16135" max="16136" width="8.28515625" style="21" customWidth="1"/>
    <col min="16137" max="16139" width="0" style="21" hidden="1" customWidth="1"/>
    <col min="16140" max="16323" width="9.140625" style="21" customWidth="1"/>
    <col min="16324" max="16384" width="9.140625" style="21"/>
  </cols>
  <sheetData>
    <row r="2" spans="1:195" ht="14.25" x14ac:dyDescent="0.2">
      <c r="A2" s="63" t="s">
        <v>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</row>
    <row r="3" spans="1:195" ht="15" x14ac:dyDescent="0.25">
      <c r="A3" s="64" t="s">
        <v>50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</row>
    <row r="4" spans="1:195" x14ac:dyDescent="0.2">
      <c r="A4" s="1"/>
      <c r="B4" s="2"/>
      <c r="C4" s="3"/>
      <c r="D4" s="3"/>
      <c r="E4" s="3"/>
      <c r="F4" s="3"/>
      <c r="G4" s="3"/>
      <c r="H4" s="4"/>
      <c r="I4" s="5"/>
      <c r="K4" s="7"/>
      <c r="L4" s="7"/>
      <c r="M4" s="7"/>
      <c r="N4" s="7"/>
      <c r="O4" s="7"/>
      <c r="P4" s="8" t="s">
        <v>1</v>
      </c>
    </row>
    <row r="5" spans="1:195" s="54" customFormat="1" x14ac:dyDescent="0.2">
      <c r="A5" s="67" t="s">
        <v>2</v>
      </c>
      <c r="B5" s="68" t="s">
        <v>3</v>
      </c>
      <c r="C5" s="69" t="s">
        <v>37</v>
      </c>
      <c r="D5" s="69"/>
      <c r="E5" s="69"/>
      <c r="F5" s="69"/>
      <c r="G5" s="69"/>
      <c r="H5" s="69"/>
      <c r="I5" s="69"/>
      <c r="J5" s="69"/>
      <c r="K5" s="70"/>
      <c r="L5" s="70"/>
      <c r="M5" s="70"/>
      <c r="N5" s="70"/>
      <c r="O5" s="70"/>
      <c r="P5" s="70"/>
      <c r="Q5" s="20"/>
      <c r="R5" s="20"/>
      <c r="S5" s="20"/>
      <c r="T5" s="20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</row>
    <row r="6" spans="1:195" ht="12.75" customHeight="1" x14ac:dyDescent="0.2">
      <c r="A6" s="67"/>
      <c r="B6" s="65"/>
      <c r="C6" s="66" t="s">
        <v>36</v>
      </c>
      <c r="D6" s="66"/>
      <c r="E6" s="66"/>
      <c r="F6" s="72"/>
      <c r="G6" s="66" t="s">
        <v>35</v>
      </c>
      <c r="H6" s="66"/>
      <c r="I6" s="66"/>
      <c r="J6" s="66"/>
      <c r="K6" s="71" t="s">
        <v>4</v>
      </c>
      <c r="L6" s="66" t="s">
        <v>4</v>
      </c>
      <c r="M6" s="66" t="s">
        <v>4</v>
      </c>
      <c r="N6" s="66" t="s">
        <v>5</v>
      </c>
      <c r="O6" s="66" t="s">
        <v>5</v>
      </c>
      <c r="P6" s="66" t="s">
        <v>5</v>
      </c>
    </row>
    <row r="7" spans="1:195" ht="25.5" x14ac:dyDescent="0.2">
      <c r="A7" s="67"/>
      <c r="B7" s="68"/>
      <c r="C7" s="9" t="s">
        <v>6</v>
      </c>
      <c r="D7" s="9" t="s">
        <v>7</v>
      </c>
      <c r="E7" s="9" t="s">
        <v>8</v>
      </c>
      <c r="F7" s="9" t="s">
        <v>9</v>
      </c>
      <c r="G7" s="9" t="s">
        <v>6</v>
      </c>
      <c r="H7" s="9" t="s">
        <v>7</v>
      </c>
      <c r="I7" s="9" t="s">
        <v>8</v>
      </c>
      <c r="J7" s="9" t="s">
        <v>9</v>
      </c>
      <c r="K7" s="66"/>
      <c r="L7" s="66"/>
      <c r="M7" s="66"/>
      <c r="N7" s="66"/>
      <c r="O7" s="66"/>
      <c r="P7" s="66"/>
    </row>
    <row r="8" spans="1:195" x14ac:dyDescent="0.2">
      <c r="A8" s="31"/>
      <c r="B8" s="32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</row>
    <row r="9" spans="1:195" x14ac:dyDescent="0.2">
      <c r="A9" s="11"/>
      <c r="B9" s="11" t="s">
        <v>10</v>
      </c>
      <c r="C9" s="12">
        <f t="shared" ref="C9:J9" si="0">SUM(C11:C15)</f>
        <v>103088.5</v>
      </c>
      <c r="D9" s="12">
        <f t="shared" si="0"/>
        <v>124002.29999999999</v>
      </c>
      <c r="E9" s="12">
        <f t="shared" si="0"/>
        <v>129721.59999999999</v>
      </c>
      <c r="F9" s="13">
        <f t="shared" si="0"/>
        <v>1</v>
      </c>
      <c r="G9" s="12">
        <f t="shared" si="0"/>
        <v>105329.5</v>
      </c>
      <c r="H9" s="12">
        <f t="shared" si="0"/>
        <v>128734.7</v>
      </c>
      <c r="I9" s="12">
        <f t="shared" si="0"/>
        <v>130291</v>
      </c>
      <c r="J9" s="13">
        <f t="shared" si="0"/>
        <v>1</v>
      </c>
      <c r="K9" s="12">
        <f>G9-C9</f>
        <v>2241</v>
      </c>
      <c r="L9" s="12">
        <f>H9-D9</f>
        <v>4732.4000000000087</v>
      </c>
      <c r="M9" s="12">
        <f>I9-E9</f>
        <v>569.40000000000873</v>
      </c>
      <c r="N9" s="13">
        <f>G9/C9</f>
        <v>1.0217386032389646</v>
      </c>
      <c r="O9" s="13">
        <f>H9/D9</f>
        <v>1.0381638082519438</v>
      </c>
      <c r="P9" s="13">
        <f>I9/E9</f>
        <v>1.004389400069071</v>
      </c>
    </row>
    <row r="10" spans="1:195" s="23" customFormat="1" x14ac:dyDescent="0.2">
      <c r="A10" s="33"/>
      <c r="B10" s="34" t="s">
        <v>11</v>
      </c>
      <c r="C10" s="35"/>
      <c r="D10" s="35"/>
      <c r="E10" s="35"/>
      <c r="F10" s="35"/>
      <c r="G10" s="36"/>
      <c r="H10" s="35"/>
      <c r="I10" s="35"/>
      <c r="J10" s="35"/>
      <c r="K10" s="35"/>
      <c r="L10" s="35"/>
      <c r="M10" s="35"/>
      <c r="N10" s="35"/>
      <c r="O10" s="35"/>
      <c r="P10" s="35"/>
      <c r="Q10" s="22"/>
      <c r="R10" s="22"/>
      <c r="S10" s="22"/>
      <c r="T10" s="22"/>
    </row>
    <row r="11" spans="1:195" s="25" customFormat="1" ht="13.5" x14ac:dyDescent="0.25">
      <c r="A11" s="32">
        <v>1</v>
      </c>
      <c r="B11" s="37" t="s">
        <v>12</v>
      </c>
      <c r="C11" s="56">
        <v>72287.100000000006</v>
      </c>
      <c r="D11" s="56">
        <v>68228.600000000006</v>
      </c>
      <c r="E11" s="39">
        <v>72856.899999999994</v>
      </c>
      <c r="F11" s="40">
        <f>D11/D9</f>
        <v>0.55022043945959076</v>
      </c>
      <c r="G11" s="56">
        <v>73227.600000000006</v>
      </c>
      <c r="H11" s="56">
        <v>77768.5</v>
      </c>
      <c r="I11" s="56">
        <v>77425.399999999994</v>
      </c>
      <c r="J11" s="40">
        <f>H11/H9</f>
        <v>0.60409897253809586</v>
      </c>
      <c r="K11" s="41">
        <f t="shared" ref="K11:M15" si="1">G11-C11</f>
        <v>940.5</v>
      </c>
      <c r="L11" s="41">
        <f t="shared" si="1"/>
        <v>9539.8999999999942</v>
      </c>
      <c r="M11" s="41">
        <f t="shared" si="1"/>
        <v>4568.5</v>
      </c>
      <c r="N11" s="15">
        <f t="shared" ref="N11:P15" si="2">G11/C11</f>
        <v>1.0130106201521434</v>
      </c>
      <c r="O11" s="15">
        <f t="shared" si="2"/>
        <v>1.1398225963891975</v>
      </c>
      <c r="P11" s="15">
        <f t="shared" si="2"/>
        <v>1.0627051109778209</v>
      </c>
      <c r="Q11" s="24"/>
      <c r="R11" s="24"/>
      <c r="S11" s="24"/>
      <c r="T11" s="24"/>
    </row>
    <row r="12" spans="1:195" s="25" customFormat="1" ht="13.5" x14ac:dyDescent="0.25">
      <c r="A12" s="32">
        <v>2</v>
      </c>
      <c r="B12" s="37" t="s">
        <v>13</v>
      </c>
      <c r="C12" s="38">
        <v>19080.099999999995</v>
      </c>
      <c r="D12" s="38">
        <v>25937.599999999984</v>
      </c>
      <c r="E12" s="38">
        <v>29497.500000000007</v>
      </c>
      <c r="F12" s="40">
        <f>D12/D9</f>
        <v>0.20917031377643791</v>
      </c>
      <c r="G12" s="38">
        <v>32101.899999999994</v>
      </c>
      <c r="H12" s="38">
        <v>29110.3</v>
      </c>
      <c r="I12" s="38">
        <v>31009.700000000008</v>
      </c>
      <c r="J12" s="40">
        <f>H12/H9</f>
        <v>0.22612628918232613</v>
      </c>
      <c r="K12" s="41">
        <f t="shared" si="1"/>
        <v>13021.8</v>
      </c>
      <c r="L12" s="41">
        <f t="shared" si="1"/>
        <v>3172.7000000000153</v>
      </c>
      <c r="M12" s="41">
        <f t="shared" si="1"/>
        <v>1512.2000000000007</v>
      </c>
      <c r="N12" s="15">
        <f t="shared" si="2"/>
        <v>1.6824806997866888</v>
      </c>
      <c r="O12" s="15">
        <f t="shared" si="2"/>
        <v>1.1223204922583438</v>
      </c>
      <c r="P12" s="15">
        <f t="shared" si="2"/>
        <v>1.0512653614713112</v>
      </c>
      <c r="Q12" s="24"/>
      <c r="R12" s="24"/>
      <c r="S12" s="24"/>
      <c r="T12" s="24"/>
    </row>
    <row r="13" spans="1:195" s="27" customFormat="1" x14ac:dyDescent="0.2">
      <c r="A13" s="32">
        <v>3</v>
      </c>
      <c r="B13" s="37" t="s">
        <v>14</v>
      </c>
      <c r="C13" s="56"/>
      <c r="D13" s="39"/>
      <c r="E13" s="39"/>
      <c r="F13" s="40">
        <f>D13/D9</f>
        <v>0</v>
      </c>
      <c r="G13" s="56"/>
      <c r="H13" s="39"/>
      <c r="I13" s="39"/>
      <c r="J13" s="40">
        <f>H13/H9</f>
        <v>0</v>
      </c>
      <c r="K13" s="41">
        <f t="shared" si="1"/>
        <v>0</v>
      </c>
      <c r="L13" s="41">
        <f t="shared" si="1"/>
        <v>0</v>
      </c>
      <c r="M13" s="41">
        <f t="shared" si="1"/>
        <v>0</v>
      </c>
      <c r="N13" s="15" t="e">
        <f t="shared" si="2"/>
        <v>#DIV/0!</v>
      </c>
      <c r="O13" s="15" t="e">
        <f t="shared" si="2"/>
        <v>#DIV/0!</v>
      </c>
      <c r="P13" s="15" t="e">
        <f t="shared" si="2"/>
        <v>#DIV/0!</v>
      </c>
      <c r="Q13" s="26"/>
      <c r="R13" s="26"/>
      <c r="S13" s="26"/>
      <c r="T13" s="26"/>
    </row>
    <row r="14" spans="1:195" s="27" customFormat="1" x14ac:dyDescent="0.2">
      <c r="A14" s="32">
        <v>4</v>
      </c>
      <c r="B14" s="37" t="s">
        <v>15</v>
      </c>
      <c r="C14" s="56">
        <v>11721.3</v>
      </c>
      <c r="D14" s="56">
        <v>11721.3</v>
      </c>
      <c r="E14" s="56">
        <v>11721.3</v>
      </c>
      <c r="F14" s="40">
        <f>D14/D9</f>
        <v>9.4524859619539311E-2</v>
      </c>
      <c r="G14" s="56">
        <v>0</v>
      </c>
      <c r="H14" s="56">
        <v>0</v>
      </c>
      <c r="I14" s="56">
        <v>0</v>
      </c>
      <c r="J14" s="40">
        <f>H14/H9</f>
        <v>0</v>
      </c>
      <c r="K14" s="41">
        <f t="shared" si="1"/>
        <v>-11721.3</v>
      </c>
      <c r="L14" s="41">
        <f t="shared" si="1"/>
        <v>-11721.3</v>
      </c>
      <c r="M14" s="41">
        <f t="shared" si="1"/>
        <v>-11721.3</v>
      </c>
      <c r="N14" s="15">
        <f t="shared" si="2"/>
        <v>0</v>
      </c>
      <c r="O14" s="15">
        <f t="shared" si="2"/>
        <v>0</v>
      </c>
      <c r="P14" s="15">
        <f t="shared" si="2"/>
        <v>0</v>
      </c>
      <c r="Q14" s="26"/>
      <c r="R14" s="26"/>
      <c r="S14" s="26"/>
      <c r="T14" s="26"/>
    </row>
    <row r="15" spans="1:195" x14ac:dyDescent="0.2">
      <c r="A15" s="32">
        <v>5</v>
      </c>
      <c r="B15" s="37" t="s">
        <v>16</v>
      </c>
      <c r="C15" s="39">
        <f>SUM(C17:C31)</f>
        <v>0</v>
      </c>
      <c r="D15" s="39">
        <f>SUM(D17:D31)</f>
        <v>18114.8</v>
      </c>
      <c r="E15" s="39">
        <f>SUM(E17:E31)</f>
        <v>15645.9</v>
      </c>
      <c r="F15" s="40">
        <f>D15/D9</f>
        <v>0.146084387144432</v>
      </c>
      <c r="G15" s="39">
        <f>SUM(G17:G31)</f>
        <v>0</v>
      </c>
      <c r="H15" s="39">
        <f>SUM(H17:H31)</f>
        <v>21855.899999999998</v>
      </c>
      <c r="I15" s="39">
        <f>SUM(I17:I31)</f>
        <v>21855.899999999998</v>
      </c>
      <c r="J15" s="40">
        <f>H15/H9</f>
        <v>0.16977473827957806</v>
      </c>
      <c r="K15" s="41">
        <f t="shared" si="1"/>
        <v>0</v>
      </c>
      <c r="L15" s="41">
        <f t="shared" si="1"/>
        <v>3741.0999999999985</v>
      </c>
      <c r="M15" s="41">
        <f t="shared" si="1"/>
        <v>6209.9999999999982</v>
      </c>
      <c r="N15" s="15" t="e">
        <f t="shared" si="2"/>
        <v>#DIV/0!</v>
      </c>
      <c r="O15" s="15">
        <f t="shared" si="2"/>
        <v>1.2065217391304348</v>
      </c>
      <c r="P15" s="15">
        <f t="shared" si="2"/>
        <v>1.3969090943953366</v>
      </c>
    </row>
    <row r="16" spans="1:195" ht="13.5" x14ac:dyDescent="0.25">
      <c r="A16" s="32"/>
      <c r="B16" s="17" t="s">
        <v>11</v>
      </c>
      <c r="C16" s="57"/>
      <c r="D16" s="42"/>
      <c r="E16" s="42"/>
      <c r="F16" s="15"/>
      <c r="G16" s="57"/>
      <c r="H16" s="42"/>
      <c r="I16" s="42"/>
      <c r="J16" s="15"/>
      <c r="K16" s="41"/>
      <c r="L16" s="41"/>
      <c r="M16" s="41"/>
      <c r="N16" s="43"/>
      <c r="O16" s="40"/>
      <c r="P16" s="40"/>
    </row>
    <row r="17" spans="1:195" ht="25.5" x14ac:dyDescent="0.2">
      <c r="A17" s="14">
        <v>1</v>
      </c>
      <c r="B17" s="62" t="s">
        <v>38</v>
      </c>
      <c r="C17" s="58"/>
      <c r="D17" s="44">
        <v>500</v>
      </c>
      <c r="E17" s="44">
        <v>500</v>
      </c>
      <c r="F17" s="15">
        <f>D17/D9</f>
        <v>4.0321832740199178E-3</v>
      </c>
      <c r="G17" s="58"/>
      <c r="H17" s="44"/>
      <c r="I17" s="44"/>
      <c r="J17" s="15">
        <f>H17/H9</f>
        <v>0</v>
      </c>
      <c r="K17" s="41">
        <f t="shared" ref="K17:M31" si="3">G17-C17</f>
        <v>0</v>
      </c>
      <c r="L17" s="41">
        <f t="shared" si="3"/>
        <v>-500</v>
      </c>
      <c r="M17" s="41">
        <f t="shared" si="3"/>
        <v>-500</v>
      </c>
      <c r="N17" s="15" t="e">
        <f t="shared" ref="N17:P31" si="4">G17/C17</f>
        <v>#DIV/0!</v>
      </c>
      <c r="O17" s="15">
        <f t="shared" si="4"/>
        <v>0</v>
      </c>
      <c r="P17" s="15">
        <f t="shared" si="4"/>
        <v>0</v>
      </c>
    </row>
    <row r="18" spans="1:195" x14ac:dyDescent="0.2">
      <c r="A18" s="14">
        <v>2</v>
      </c>
      <c r="B18" s="16" t="s">
        <v>39</v>
      </c>
      <c r="C18" s="58"/>
      <c r="D18" s="44"/>
      <c r="E18" s="44"/>
      <c r="F18" s="15">
        <f>D18/D9</f>
        <v>0</v>
      </c>
      <c r="G18" s="58"/>
      <c r="H18" s="44">
        <v>193.9</v>
      </c>
      <c r="I18" s="44">
        <v>193.9</v>
      </c>
      <c r="J18" s="15">
        <f>H18/H9</f>
        <v>1.5061984064902471E-3</v>
      </c>
      <c r="K18" s="41">
        <f t="shared" si="3"/>
        <v>0</v>
      </c>
      <c r="L18" s="41">
        <f t="shared" si="3"/>
        <v>193.9</v>
      </c>
      <c r="M18" s="41">
        <f t="shared" si="3"/>
        <v>193.9</v>
      </c>
      <c r="N18" s="15" t="e">
        <f t="shared" si="4"/>
        <v>#DIV/0!</v>
      </c>
      <c r="O18" s="15" t="e">
        <f t="shared" si="4"/>
        <v>#DIV/0!</v>
      </c>
      <c r="P18" s="15" t="e">
        <f t="shared" si="4"/>
        <v>#DIV/0!</v>
      </c>
    </row>
    <row r="19" spans="1:195" x14ac:dyDescent="0.2">
      <c r="A19" s="14">
        <v>3</v>
      </c>
      <c r="B19" s="18" t="s">
        <v>40</v>
      </c>
      <c r="C19" s="58"/>
      <c r="D19" s="44"/>
      <c r="E19" s="44"/>
      <c r="F19" s="15"/>
      <c r="G19" s="58"/>
      <c r="H19" s="44"/>
      <c r="I19" s="44"/>
      <c r="J19" s="15">
        <f>H19/H9</f>
        <v>0</v>
      </c>
      <c r="K19" s="41"/>
      <c r="L19" s="41"/>
      <c r="M19" s="41"/>
      <c r="N19" s="15"/>
      <c r="O19" s="15"/>
      <c r="P19" s="15"/>
    </row>
    <row r="20" spans="1:195" x14ac:dyDescent="0.2">
      <c r="A20" s="14">
        <v>4</v>
      </c>
      <c r="B20" s="16" t="s">
        <v>17</v>
      </c>
      <c r="C20" s="58"/>
      <c r="D20" s="44">
        <v>5881.9</v>
      </c>
      <c r="E20" s="44">
        <v>5881.9</v>
      </c>
      <c r="F20" s="15"/>
      <c r="G20" s="58"/>
      <c r="H20" s="44">
        <v>1640.9</v>
      </c>
      <c r="I20" s="44">
        <v>1640.9</v>
      </c>
      <c r="J20" s="15"/>
      <c r="K20" s="41"/>
      <c r="L20" s="41"/>
      <c r="M20" s="41"/>
      <c r="N20" s="15"/>
      <c r="O20" s="15"/>
      <c r="P20" s="15"/>
    </row>
    <row r="21" spans="1:195" x14ac:dyDescent="0.2">
      <c r="A21" s="14">
        <v>5</v>
      </c>
      <c r="B21" s="16" t="s">
        <v>41</v>
      </c>
      <c r="C21" s="58"/>
      <c r="D21" s="44">
        <v>3907.4</v>
      </c>
      <c r="E21" s="44">
        <v>1438.5</v>
      </c>
      <c r="F21" s="15">
        <f>D21/D9</f>
        <v>3.1510705849810854E-2</v>
      </c>
      <c r="G21" s="58"/>
      <c r="H21" s="44">
        <v>8831.6999999999989</v>
      </c>
      <c r="I21" s="44">
        <v>8831.6999999999989</v>
      </c>
      <c r="J21" s="15">
        <f>H21/H9</f>
        <v>6.8603880694171809E-2</v>
      </c>
      <c r="K21" s="41">
        <f t="shared" si="3"/>
        <v>0</v>
      </c>
      <c r="L21" s="41">
        <f t="shared" si="3"/>
        <v>4924.2999999999993</v>
      </c>
      <c r="M21" s="41">
        <f t="shared" si="3"/>
        <v>7393.1999999999989</v>
      </c>
      <c r="N21" s="15" t="e">
        <f t="shared" si="4"/>
        <v>#DIV/0!</v>
      </c>
      <c r="O21" s="15">
        <f t="shared" si="4"/>
        <v>2.2602497824640424</v>
      </c>
      <c r="P21" s="15">
        <f t="shared" si="4"/>
        <v>6.1395203336809168</v>
      </c>
    </row>
    <row r="22" spans="1:195" x14ac:dyDescent="0.2">
      <c r="A22" s="14">
        <v>6</v>
      </c>
      <c r="B22" s="16" t="s">
        <v>42</v>
      </c>
      <c r="C22" s="58"/>
      <c r="D22" s="44"/>
      <c r="E22" s="44"/>
      <c r="F22" s="15">
        <f>D22/D9</f>
        <v>0</v>
      </c>
      <c r="G22" s="58"/>
      <c r="H22" s="44"/>
      <c r="I22" s="44"/>
      <c r="J22" s="15">
        <f>H22/H9</f>
        <v>0</v>
      </c>
      <c r="K22" s="41">
        <f t="shared" si="3"/>
        <v>0</v>
      </c>
      <c r="L22" s="41">
        <f t="shared" si="3"/>
        <v>0</v>
      </c>
      <c r="M22" s="41">
        <f t="shared" si="3"/>
        <v>0</v>
      </c>
      <c r="N22" s="15" t="e">
        <f t="shared" si="4"/>
        <v>#DIV/0!</v>
      </c>
      <c r="O22" s="15" t="e">
        <f t="shared" si="4"/>
        <v>#DIV/0!</v>
      </c>
      <c r="P22" s="15" t="e">
        <f t="shared" si="4"/>
        <v>#DIV/0!</v>
      </c>
    </row>
    <row r="23" spans="1:195" x14ac:dyDescent="0.2">
      <c r="A23" s="14">
        <v>7</v>
      </c>
      <c r="B23" s="16" t="s">
        <v>43</v>
      </c>
      <c r="C23" s="58"/>
      <c r="D23" s="44">
        <v>993.6</v>
      </c>
      <c r="E23" s="44">
        <v>993.6</v>
      </c>
      <c r="F23" s="15">
        <f>D23/D9</f>
        <v>8.0127546021323808E-3</v>
      </c>
      <c r="G23" s="58"/>
      <c r="H23" s="44"/>
      <c r="I23" s="44"/>
      <c r="J23" s="15">
        <f>H23/H9</f>
        <v>0</v>
      </c>
      <c r="K23" s="41">
        <f t="shared" si="3"/>
        <v>0</v>
      </c>
      <c r="L23" s="41">
        <f t="shared" si="3"/>
        <v>-993.6</v>
      </c>
      <c r="M23" s="41">
        <f t="shared" si="3"/>
        <v>-993.6</v>
      </c>
      <c r="N23" s="15" t="e">
        <f t="shared" si="4"/>
        <v>#DIV/0!</v>
      </c>
      <c r="O23" s="15">
        <f t="shared" si="4"/>
        <v>0</v>
      </c>
      <c r="P23" s="15">
        <f t="shared" si="4"/>
        <v>0</v>
      </c>
    </row>
    <row r="24" spans="1:195" s="19" customFormat="1" x14ac:dyDescent="0.2">
      <c r="A24" s="14">
        <v>8</v>
      </c>
      <c r="B24" s="16" t="s">
        <v>44</v>
      </c>
      <c r="C24" s="58"/>
      <c r="D24" s="44"/>
      <c r="E24" s="44"/>
      <c r="F24" s="15">
        <f>D24/D9</f>
        <v>0</v>
      </c>
      <c r="G24" s="58"/>
      <c r="H24" s="44"/>
      <c r="I24" s="44"/>
      <c r="J24" s="15">
        <f>H24/H9</f>
        <v>0</v>
      </c>
      <c r="K24" s="41">
        <f t="shared" si="3"/>
        <v>0</v>
      </c>
      <c r="L24" s="41">
        <f t="shared" si="3"/>
        <v>0</v>
      </c>
      <c r="M24" s="41">
        <f t="shared" si="3"/>
        <v>0</v>
      </c>
      <c r="N24" s="15" t="e">
        <f t="shared" si="4"/>
        <v>#DIV/0!</v>
      </c>
      <c r="O24" s="15" t="e">
        <f t="shared" si="4"/>
        <v>#DIV/0!</v>
      </c>
      <c r="P24" s="15" t="e">
        <f t="shared" si="4"/>
        <v>#DIV/0!</v>
      </c>
      <c r="Q24" s="20"/>
      <c r="R24" s="20"/>
      <c r="S24" s="20"/>
      <c r="T24" s="20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  <c r="DB24" s="21"/>
      <c r="DC24" s="21"/>
      <c r="DD24" s="21"/>
      <c r="DE24" s="21"/>
      <c r="DF24" s="21"/>
      <c r="DG24" s="21"/>
      <c r="DH24" s="21"/>
      <c r="DI24" s="21"/>
      <c r="DJ24" s="21"/>
      <c r="DK24" s="21"/>
      <c r="DL24" s="21"/>
      <c r="DM24" s="21"/>
      <c r="DN24" s="21"/>
      <c r="DO24" s="21"/>
      <c r="DP24" s="21"/>
      <c r="DQ24" s="21"/>
      <c r="DR24" s="21"/>
      <c r="DS24" s="21"/>
      <c r="DT24" s="21"/>
      <c r="DU24" s="21"/>
      <c r="DV24" s="21"/>
      <c r="DW24" s="21"/>
      <c r="DX24" s="21"/>
      <c r="DY24" s="21"/>
      <c r="DZ24" s="21"/>
      <c r="EA24" s="21"/>
      <c r="EB24" s="21"/>
      <c r="EC24" s="21"/>
      <c r="ED24" s="21"/>
      <c r="EE24" s="21"/>
      <c r="EF24" s="21"/>
      <c r="EG24" s="21"/>
      <c r="EH24" s="21"/>
      <c r="EI24" s="21"/>
      <c r="EJ24" s="21"/>
      <c r="EK24" s="21"/>
      <c r="EL24" s="21"/>
      <c r="EM24" s="21"/>
      <c r="EN24" s="21"/>
      <c r="EO24" s="21"/>
      <c r="EP24" s="21"/>
      <c r="EQ24" s="21"/>
      <c r="ER24" s="21"/>
      <c r="ES24" s="21"/>
      <c r="ET24" s="21"/>
      <c r="EU24" s="21"/>
      <c r="EV24" s="21"/>
      <c r="EW24" s="21"/>
      <c r="EX24" s="21"/>
      <c r="EY24" s="21"/>
      <c r="EZ24" s="21"/>
      <c r="FA24" s="21"/>
      <c r="FB24" s="21"/>
      <c r="FC24" s="21"/>
      <c r="FD24" s="21"/>
      <c r="FE24" s="21"/>
      <c r="FF24" s="21"/>
      <c r="FG24" s="21"/>
      <c r="FH24" s="21"/>
      <c r="FI24" s="21"/>
      <c r="FJ24" s="21"/>
      <c r="FK24" s="21"/>
      <c r="FL24" s="21"/>
      <c r="FM24" s="21"/>
      <c r="FN24" s="21"/>
      <c r="FO24" s="21"/>
      <c r="FP24" s="21"/>
      <c r="FQ24" s="21"/>
      <c r="FR24" s="21"/>
      <c r="FS24" s="21"/>
      <c r="FT24" s="21"/>
      <c r="FU24" s="21"/>
      <c r="FV24" s="21"/>
      <c r="FW24" s="21"/>
      <c r="FX24" s="21"/>
      <c r="FY24" s="21"/>
      <c r="FZ24" s="21"/>
      <c r="GA24" s="21"/>
      <c r="GB24" s="21"/>
      <c r="GC24" s="21"/>
      <c r="GD24" s="21"/>
      <c r="GE24" s="21"/>
      <c r="GF24" s="21"/>
      <c r="GG24" s="21"/>
      <c r="GH24" s="21"/>
      <c r="GI24" s="21"/>
      <c r="GJ24" s="21"/>
      <c r="GK24" s="21"/>
      <c r="GL24" s="21"/>
      <c r="GM24" s="21"/>
    </row>
    <row r="25" spans="1:195" s="19" customFormat="1" x14ac:dyDescent="0.2">
      <c r="A25" s="14">
        <v>9</v>
      </c>
      <c r="B25" s="16" t="s">
        <v>18</v>
      </c>
      <c r="C25" s="58"/>
      <c r="D25" s="44">
        <v>4217.3</v>
      </c>
      <c r="E25" s="44">
        <v>4217.3</v>
      </c>
      <c r="F25" s="15">
        <f>D25/D9</f>
        <v>3.4009853043048398E-2</v>
      </c>
      <c r="G25" s="58"/>
      <c r="H25" s="44">
        <v>4885.8999999999996</v>
      </c>
      <c r="I25" s="44">
        <v>4885.8999999999996</v>
      </c>
      <c r="J25" s="15">
        <f>H25/H9</f>
        <v>3.7953248036465694E-2</v>
      </c>
      <c r="K25" s="41">
        <f t="shared" si="3"/>
        <v>0</v>
      </c>
      <c r="L25" s="41">
        <f t="shared" si="3"/>
        <v>668.59999999999945</v>
      </c>
      <c r="M25" s="41">
        <f t="shared" si="3"/>
        <v>668.59999999999945</v>
      </c>
      <c r="N25" s="15" t="e">
        <f t="shared" si="4"/>
        <v>#DIV/0!</v>
      </c>
      <c r="O25" s="15">
        <f t="shared" si="4"/>
        <v>1.1585374528726908</v>
      </c>
      <c r="P25" s="15">
        <f t="shared" si="4"/>
        <v>1.1585374528726908</v>
      </c>
      <c r="Q25" s="20"/>
      <c r="R25" s="20"/>
      <c r="S25" s="20"/>
      <c r="T25" s="20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21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21"/>
      <c r="EX25" s="21"/>
      <c r="EY25" s="21"/>
      <c r="EZ25" s="21"/>
      <c r="FA25" s="21"/>
      <c r="FB25" s="21"/>
      <c r="FC25" s="21"/>
      <c r="FD25" s="21"/>
      <c r="FE25" s="21"/>
      <c r="FF25" s="21"/>
      <c r="FG25" s="21"/>
      <c r="FH25" s="21"/>
      <c r="FI25" s="21"/>
      <c r="FJ25" s="21"/>
      <c r="FK25" s="21"/>
      <c r="FL25" s="21"/>
      <c r="FM25" s="21"/>
      <c r="FN25" s="21"/>
      <c r="FO25" s="21"/>
      <c r="FP25" s="21"/>
      <c r="FQ25" s="21"/>
      <c r="FR25" s="21"/>
      <c r="FS25" s="21"/>
      <c r="FT25" s="21"/>
      <c r="FU25" s="21"/>
      <c r="FV25" s="21"/>
      <c r="FW25" s="21"/>
      <c r="FX25" s="21"/>
      <c r="FY25" s="21"/>
      <c r="FZ25" s="21"/>
      <c r="GA25" s="21"/>
      <c r="GB25" s="21"/>
      <c r="GC25" s="21"/>
      <c r="GD25" s="21"/>
      <c r="GE25" s="21"/>
      <c r="GF25" s="21"/>
      <c r="GG25" s="21"/>
      <c r="GH25" s="21"/>
      <c r="GI25" s="21"/>
      <c r="GJ25" s="21"/>
      <c r="GK25" s="21"/>
      <c r="GL25" s="21"/>
      <c r="GM25" s="21"/>
    </row>
    <row r="26" spans="1:195" s="19" customFormat="1" x14ac:dyDescent="0.2">
      <c r="A26" s="14">
        <v>10</v>
      </c>
      <c r="B26" s="16" t="s">
        <v>45</v>
      </c>
      <c r="C26" s="58"/>
      <c r="D26" s="44"/>
      <c r="E26" s="44"/>
      <c r="F26" s="15">
        <f>D26/D9</f>
        <v>0</v>
      </c>
      <c r="G26" s="58"/>
      <c r="H26" s="44">
        <f>3488.9</f>
        <v>3488.9</v>
      </c>
      <c r="I26" s="44">
        <f>3488.9</f>
        <v>3488.9</v>
      </c>
      <c r="J26" s="15">
        <f>H26/H9</f>
        <v>2.7101473029416314E-2</v>
      </c>
      <c r="K26" s="41">
        <f t="shared" si="3"/>
        <v>0</v>
      </c>
      <c r="L26" s="41">
        <f t="shared" si="3"/>
        <v>3488.9</v>
      </c>
      <c r="M26" s="41">
        <f t="shared" si="3"/>
        <v>3488.9</v>
      </c>
      <c r="N26" s="15" t="e">
        <f t="shared" si="4"/>
        <v>#DIV/0!</v>
      </c>
      <c r="O26" s="15" t="e">
        <f t="shared" si="4"/>
        <v>#DIV/0!</v>
      </c>
      <c r="P26" s="15" t="e">
        <f t="shared" si="4"/>
        <v>#DIV/0!</v>
      </c>
      <c r="Q26" s="20"/>
      <c r="R26" s="20"/>
      <c r="S26" s="20"/>
      <c r="T26" s="20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21"/>
      <c r="DE26" s="21"/>
      <c r="DF26" s="21"/>
      <c r="DG26" s="21"/>
      <c r="DH26" s="21"/>
      <c r="DI26" s="21"/>
      <c r="DJ26" s="21"/>
      <c r="DK26" s="21"/>
      <c r="DL26" s="21"/>
      <c r="DM26" s="21"/>
      <c r="DN26" s="21"/>
      <c r="DO26" s="21"/>
      <c r="DP26" s="21"/>
      <c r="DQ26" s="21"/>
      <c r="DR26" s="21"/>
      <c r="DS26" s="21"/>
      <c r="DT26" s="21"/>
      <c r="DU26" s="21"/>
      <c r="DV26" s="21"/>
      <c r="DW26" s="21"/>
      <c r="DX26" s="21"/>
      <c r="DY26" s="21"/>
      <c r="DZ26" s="21"/>
      <c r="EA26" s="21"/>
      <c r="EB26" s="21"/>
      <c r="EC26" s="21"/>
      <c r="ED26" s="21"/>
      <c r="EE26" s="21"/>
      <c r="EF26" s="21"/>
      <c r="EG26" s="21"/>
      <c r="EH26" s="21"/>
      <c r="EI26" s="21"/>
      <c r="EJ26" s="21"/>
      <c r="EK26" s="21"/>
      <c r="EL26" s="21"/>
      <c r="EM26" s="21"/>
      <c r="EN26" s="21"/>
      <c r="EO26" s="21"/>
      <c r="EP26" s="21"/>
      <c r="EQ26" s="21"/>
      <c r="ER26" s="21"/>
      <c r="ES26" s="21"/>
      <c r="ET26" s="21"/>
      <c r="EU26" s="21"/>
      <c r="EV26" s="21"/>
      <c r="EW26" s="21"/>
      <c r="EX26" s="21"/>
      <c r="EY26" s="21"/>
      <c r="EZ26" s="21"/>
      <c r="FA26" s="21"/>
      <c r="FB26" s="21"/>
      <c r="FC26" s="21"/>
      <c r="FD26" s="21"/>
      <c r="FE26" s="21"/>
      <c r="FF26" s="21"/>
      <c r="FG26" s="21"/>
      <c r="FH26" s="21"/>
      <c r="FI26" s="21"/>
      <c r="FJ26" s="21"/>
      <c r="FK26" s="21"/>
      <c r="FL26" s="21"/>
      <c r="FM26" s="21"/>
      <c r="FN26" s="21"/>
      <c r="FO26" s="21"/>
      <c r="FP26" s="21"/>
      <c r="FQ26" s="21"/>
      <c r="FR26" s="21"/>
      <c r="FS26" s="21"/>
      <c r="FT26" s="21"/>
      <c r="FU26" s="21"/>
      <c r="FV26" s="21"/>
      <c r="FW26" s="21"/>
      <c r="FX26" s="21"/>
      <c r="FY26" s="21"/>
      <c r="FZ26" s="21"/>
      <c r="GA26" s="21"/>
      <c r="GB26" s="21"/>
      <c r="GC26" s="21"/>
      <c r="GD26" s="21"/>
      <c r="GE26" s="21"/>
      <c r="GF26" s="21"/>
      <c r="GG26" s="21"/>
      <c r="GH26" s="21"/>
      <c r="GI26" s="21"/>
      <c r="GJ26" s="21"/>
      <c r="GK26" s="21"/>
      <c r="GL26" s="21"/>
      <c r="GM26" s="21"/>
    </row>
    <row r="27" spans="1:195" s="19" customFormat="1" x14ac:dyDescent="0.2">
      <c r="A27" s="14">
        <v>11</v>
      </c>
      <c r="B27" s="16" t="s">
        <v>46</v>
      </c>
      <c r="C27" s="58"/>
      <c r="D27" s="44">
        <v>2614.6</v>
      </c>
      <c r="E27" s="44">
        <v>2614.6</v>
      </c>
      <c r="F27" s="15">
        <f>D27/D9</f>
        <v>2.1085092776504954E-2</v>
      </c>
      <c r="G27" s="58"/>
      <c r="H27" s="44">
        <f>2814.6</f>
        <v>2814.6</v>
      </c>
      <c r="I27" s="44">
        <f>2814.6</f>
        <v>2814.6</v>
      </c>
      <c r="J27" s="15">
        <f>H27/H9</f>
        <v>2.1863569029950743E-2</v>
      </c>
      <c r="K27" s="41">
        <f t="shared" si="3"/>
        <v>0</v>
      </c>
      <c r="L27" s="41">
        <f t="shared" si="3"/>
        <v>200</v>
      </c>
      <c r="M27" s="41">
        <f t="shared" si="3"/>
        <v>200</v>
      </c>
      <c r="N27" s="15" t="e">
        <f t="shared" si="4"/>
        <v>#DIV/0!</v>
      </c>
      <c r="O27" s="15">
        <f t="shared" si="4"/>
        <v>1.0764935362961829</v>
      </c>
      <c r="P27" s="15">
        <f t="shared" si="4"/>
        <v>1.0764935362961829</v>
      </c>
      <c r="Q27" s="20"/>
      <c r="R27" s="20"/>
      <c r="S27" s="20"/>
      <c r="T27" s="20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21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21"/>
      <c r="GD27" s="21"/>
      <c r="GE27" s="21"/>
      <c r="GF27" s="21"/>
      <c r="GG27" s="21"/>
      <c r="GH27" s="21"/>
      <c r="GI27" s="21"/>
      <c r="GJ27" s="21"/>
      <c r="GK27" s="21"/>
      <c r="GL27" s="21"/>
      <c r="GM27" s="21"/>
    </row>
    <row r="28" spans="1:195" s="19" customFormat="1" x14ac:dyDescent="0.2">
      <c r="A28" s="14">
        <v>12</v>
      </c>
      <c r="B28" s="16" t="s">
        <v>47</v>
      </c>
      <c r="C28" s="58"/>
      <c r="D28" s="44"/>
      <c r="E28" s="44"/>
      <c r="F28" s="15">
        <f>D28/D9</f>
        <v>0</v>
      </c>
      <c r="G28" s="58"/>
      <c r="H28" s="44"/>
      <c r="I28" s="44"/>
      <c r="J28" s="15">
        <f>H28/H9</f>
        <v>0</v>
      </c>
      <c r="K28" s="41">
        <f t="shared" si="3"/>
        <v>0</v>
      </c>
      <c r="L28" s="41">
        <f t="shared" si="3"/>
        <v>0</v>
      </c>
      <c r="M28" s="41">
        <f t="shared" si="3"/>
        <v>0</v>
      </c>
      <c r="N28" s="15" t="e">
        <f t="shared" si="4"/>
        <v>#DIV/0!</v>
      </c>
      <c r="O28" s="15" t="e">
        <f t="shared" si="4"/>
        <v>#DIV/0!</v>
      </c>
      <c r="P28" s="15" t="e">
        <f t="shared" si="4"/>
        <v>#DIV/0!</v>
      </c>
      <c r="Q28" s="20"/>
      <c r="R28" s="20"/>
      <c r="S28" s="20"/>
      <c r="T28" s="20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21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21"/>
      <c r="GD28" s="21"/>
      <c r="GE28" s="21"/>
      <c r="GF28" s="21"/>
      <c r="GG28" s="21"/>
      <c r="GH28" s="21"/>
      <c r="GI28" s="21"/>
      <c r="GJ28" s="21"/>
      <c r="GK28" s="21"/>
      <c r="GL28" s="21"/>
      <c r="GM28" s="21"/>
    </row>
    <row r="29" spans="1:195" s="19" customFormat="1" x14ac:dyDescent="0.2">
      <c r="A29" s="14">
        <v>13</v>
      </c>
      <c r="B29" s="16" t="s">
        <v>48</v>
      </c>
      <c r="C29" s="58"/>
      <c r="D29" s="44"/>
      <c r="E29" s="44"/>
      <c r="F29" s="15">
        <f>D29/D9</f>
        <v>0</v>
      </c>
      <c r="G29" s="58"/>
      <c r="H29" s="44"/>
      <c r="I29" s="44"/>
      <c r="J29" s="15">
        <f>H29/H9</f>
        <v>0</v>
      </c>
      <c r="K29" s="41">
        <f t="shared" si="3"/>
        <v>0</v>
      </c>
      <c r="L29" s="41">
        <f t="shared" si="3"/>
        <v>0</v>
      </c>
      <c r="M29" s="41">
        <f t="shared" si="3"/>
        <v>0</v>
      </c>
      <c r="N29" s="15" t="e">
        <f t="shared" si="4"/>
        <v>#DIV/0!</v>
      </c>
      <c r="O29" s="15" t="e">
        <f t="shared" si="4"/>
        <v>#DIV/0!</v>
      </c>
      <c r="P29" s="15" t="e">
        <f t="shared" si="4"/>
        <v>#DIV/0!</v>
      </c>
      <c r="Q29" s="20"/>
      <c r="R29" s="20"/>
      <c r="S29" s="20"/>
      <c r="T29" s="20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  <c r="BV29" s="21"/>
      <c r="BW29" s="21"/>
      <c r="BX29" s="21"/>
      <c r="BY29" s="21"/>
      <c r="BZ29" s="21"/>
      <c r="CA29" s="21"/>
      <c r="CB29" s="21"/>
      <c r="CC29" s="21"/>
      <c r="CD29" s="21"/>
      <c r="CE29" s="21"/>
      <c r="CF29" s="21"/>
      <c r="CG29" s="21"/>
      <c r="CH29" s="21"/>
      <c r="CI29" s="21"/>
      <c r="CJ29" s="21"/>
      <c r="CK29" s="21"/>
      <c r="CL29" s="21"/>
      <c r="CM29" s="21"/>
      <c r="CN29" s="21"/>
      <c r="CO29" s="21"/>
      <c r="CP29" s="21"/>
      <c r="CQ29" s="21"/>
      <c r="CR29" s="21"/>
      <c r="CS29" s="21"/>
      <c r="CT29" s="21"/>
      <c r="CU29" s="21"/>
      <c r="CV29" s="21"/>
      <c r="CW29" s="21"/>
      <c r="CX29" s="21"/>
      <c r="CY29" s="21"/>
      <c r="CZ29" s="21"/>
      <c r="DA29" s="21"/>
      <c r="DB29" s="21"/>
      <c r="DC29" s="21"/>
      <c r="DD29" s="21"/>
      <c r="DE29" s="21"/>
      <c r="DF29" s="21"/>
      <c r="DG29" s="21"/>
      <c r="DH29" s="21"/>
      <c r="DI29" s="21"/>
      <c r="DJ29" s="21"/>
      <c r="DK29" s="21"/>
      <c r="DL29" s="21"/>
      <c r="DM29" s="21"/>
      <c r="DN29" s="21"/>
      <c r="DO29" s="21"/>
      <c r="DP29" s="21"/>
      <c r="DQ29" s="21"/>
      <c r="DR29" s="21"/>
      <c r="DS29" s="21"/>
      <c r="DT29" s="21"/>
      <c r="DU29" s="21"/>
      <c r="DV29" s="21"/>
      <c r="DW29" s="21"/>
      <c r="DX29" s="21"/>
      <c r="DY29" s="21"/>
      <c r="DZ29" s="21"/>
      <c r="EA29" s="21"/>
      <c r="EB29" s="21"/>
      <c r="EC29" s="21"/>
      <c r="ED29" s="21"/>
      <c r="EE29" s="21"/>
      <c r="EF29" s="21"/>
      <c r="EG29" s="21"/>
      <c r="EH29" s="21"/>
      <c r="EI29" s="21"/>
      <c r="EJ29" s="21"/>
      <c r="EK29" s="21"/>
      <c r="EL29" s="21"/>
      <c r="EM29" s="21"/>
      <c r="EN29" s="21"/>
      <c r="EO29" s="21"/>
      <c r="EP29" s="21"/>
      <c r="EQ29" s="21"/>
      <c r="ER29" s="21"/>
      <c r="ES29" s="21"/>
      <c r="ET29" s="21"/>
      <c r="EU29" s="21"/>
      <c r="EV29" s="21"/>
      <c r="EW29" s="21"/>
      <c r="EX29" s="21"/>
      <c r="EY29" s="21"/>
      <c r="EZ29" s="21"/>
      <c r="FA29" s="21"/>
      <c r="FB29" s="21"/>
      <c r="FC29" s="21"/>
      <c r="FD29" s="21"/>
      <c r="FE29" s="21"/>
      <c r="FF29" s="21"/>
      <c r="FG29" s="21"/>
      <c r="FH29" s="21"/>
      <c r="FI29" s="21"/>
      <c r="FJ29" s="21"/>
      <c r="FK29" s="21"/>
      <c r="FL29" s="21"/>
      <c r="FM29" s="21"/>
      <c r="FN29" s="21"/>
      <c r="FO29" s="21"/>
      <c r="FP29" s="21"/>
      <c r="FQ29" s="21"/>
      <c r="FR29" s="21"/>
      <c r="FS29" s="21"/>
      <c r="FT29" s="21"/>
      <c r="FU29" s="21"/>
      <c r="FV29" s="21"/>
      <c r="FW29" s="21"/>
      <c r="FX29" s="21"/>
      <c r="FY29" s="21"/>
      <c r="FZ29" s="21"/>
      <c r="GA29" s="21"/>
      <c r="GB29" s="21"/>
      <c r="GC29" s="21"/>
      <c r="GD29" s="21"/>
      <c r="GE29" s="21"/>
      <c r="GF29" s="21"/>
      <c r="GG29" s="21"/>
      <c r="GH29" s="21"/>
      <c r="GI29" s="21"/>
      <c r="GJ29" s="21"/>
      <c r="GK29" s="21"/>
      <c r="GL29" s="21"/>
      <c r="GM29" s="21"/>
    </row>
    <row r="30" spans="1:195" s="19" customFormat="1" x14ac:dyDescent="0.2">
      <c r="A30" s="14">
        <v>14</v>
      </c>
      <c r="B30" s="16" t="s">
        <v>19</v>
      </c>
      <c r="C30" s="58"/>
      <c r="D30" s="44"/>
      <c r="E30" s="44"/>
      <c r="F30" s="15"/>
      <c r="G30" s="58"/>
      <c r="H30" s="44"/>
      <c r="I30" s="44"/>
      <c r="J30" s="15"/>
      <c r="K30" s="41"/>
      <c r="L30" s="41"/>
      <c r="M30" s="41"/>
      <c r="N30" s="15"/>
      <c r="O30" s="15"/>
      <c r="P30" s="15"/>
      <c r="Q30" s="20"/>
      <c r="R30" s="20"/>
      <c r="S30" s="20"/>
      <c r="T30" s="20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21"/>
      <c r="BT30" s="21"/>
      <c r="BU30" s="21"/>
      <c r="BV30" s="21"/>
      <c r="BW30" s="21"/>
      <c r="BX30" s="21"/>
      <c r="BY30" s="21"/>
      <c r="BZ30" s="21"/>
      <c r="CA30" s="21"/>
      <c r="CB30" s="21"/>
      <c r="CC30" s="21"/>
      <c r="CD30" s="21"/>
      <c r="CE30" s="21"/>
      <c r="CF30" s="21"/>
      <c r="CG30" s="21"/>
      <c r="CH30" s="21"/>
      <c r="CI30" s="21"/>
      <c r="CJ30" s="21"/>
      <c r="CK30" s="21"/>
      <c r="CL30" s="21"/>
      <c r="CM30" s="21"/>
      <c r="CN30" s="21"/>
      <c r="CO30" s="21"/>
      <c r="CP30" s="21"/>
      <c r="CQ30" s="21"/>
      <c r="CR30" s="21"/>
      <c r="CS30" s="21"/>
      <c r="CT30" s="21"/>
      <c r="CU30" s="21"/>
      <c r="CV30" s="21"/>
      <c r="CW30" s="21"/>
      <c r="CX30" s="21"/>
      <c r="CY30" s="21"/>
      <c r="CZ30" s="21"/>
      <c r="DA30" s="21"/>
      <c r="DB30" s="21"/>
      <c r="DC30" s="21"/>
      <c r="DD30" s="21"/>
      <c r="DE30" s="21"/>
      <c r="DF30" s="21"/>
      <c r="DG30" s="21"/>
      <c r="DH30" s="21"/>
      <c r="DI30" s="21"/>
      <c r="DJ30" s="21"/>
      <c r="DK30" s="21"/>
      <c r="DL30" s="21"/>
      <c r="DM30" s="21"/>
      <c r="DN30" s="21"/>
      <c r="DO30" s="21"/>
      <c r="DP30" s="21"/>
      <c r="DQ30" s="21"/>
      <c r="DR30" s="21"/>
      <c r="DS30" s="21"/>
      <c r="DT30" s="21"/>
      <c r="DU30" s="21"/>
      <c r="DV30" s="21"/>
      <c r="DW30" s="21"/>
      <c r="DX30" s="21"/>
      <c r="DY30" s="21"/>
      <c r="DZ30" s="21"/>
      <c r="EA30" s="21"/>
      <c r="EB30" s="21"/>
      <c r="EC30" s="21"/>
      <c r="ED30" s="21"/>
      <c r="EE30" s="21"/>
      <c r="EF30" s="21"/>
      <c r="EG30" s="21"/>
      <c r="EH30" s="21"/>
      <c r="EI30" s="21"/>
      <c r="EJ30" s="21"/>
      <c r="EK30" s="21"/>
      <c r="EL30" s="21"/>
      <c r="EM30" s="21"/>
      <c r="EN30" s="21"/>
      <c r="EO30" s="21"/>
      <c r="EP30" s="21"/>
      <c r="EQ30" s="21"/>
      <c r="ER30" s="21"/>
      <c r="ES30" s="21"/>
      <c r="ET30" s="21"/>
      <c r="EU30" s="21"/>
      <c r="EV30" s="21"/>
      <c r="EW30" s="21"/>
      <c r="EX30" s="21"/>
      <c r="EY30" s="21"/>
      <c r="EZ30" s="21"/>
      <c r="FA30" s="21"/>
      <c r="FB30" s="21"/>
      <c r="FC30" s="21"/>
      <c r="FD30" s="21"/>
      <c r="FE30" s="21"/>
      <c r="FF30" s="21"/>
      <c r="FG30" s="21"/>
      <c r="FH30" s="21"/>
      <c r="FI30" s="21"/>
      <c r="FJ30" s="21"/>
      <c r="FK30" s="21"/>
      <c r="FL30" s="21"/>
      <c r="FM30" s="21"/>
      <c r="FN30" s="21"/>
      <c r="FO30" s="21"/>
      <c r="FP30" s="21"/>
      <c r="FQ30" s="21"/>
      <c r="FR30" s="21"/>
      <c r="FS30" s="21"/>
      <c r="FT30" s="21"/>
      <c r="FU30" s="21"/>
      <c r="FV30" s="21"/>
      <c r="FW30" s="21"/>
      <c r="FX30" s="21"/>
      <c r="FY30" s="21"/>
      <c r="FZ30" s="21"/>
      <c r="GA30" s="21"/>
      <c r="GB30" s="21"/>
      <c r="GC30" s="21"/>
      <c r="GD30" s="21"/>
      <c r="GE30" s="21"/>
      <c r="GF30" s="21"/>
      <c r="GG30" s="21"/>
      <c r="GH30" s="21"/>
      <c r="GI30" s="21"/>
      <c r="GJ30" s="21"/>
      <c r="GK30" s="21"/>
      <c r="GL30" s="21"/>
      <c r="GM30" s="21"/>
    </row>
    <row r="31" spans="1:195" s="19" customFormat="1" x14ac:dyDescent="0.2">
      <c r="A31" s="14">
        <v>15</v>
      </c>
      <c r="B31" s="16" t="s">
        <v>49</v>
      </c>
      <c r="C31" s="58"/>
      <c r="D31" s="44"/>
      <c r="E31" s="44"/>
      <c r="F31" s="15">
        <f>D31/D9</f>
        <v>0</v>
      </c>
      <c r="G31" s="58"/>
      <c r="H31" s="44"/>
      <c r="I31" s="44"/>
      <c r="J31" s="15">
        <f>H31/H9</f>
        <v>0</v>
      </c>
      <c r="K31" s="41">
        <f t="shared" si="3"/>
        <v>0</v>
      </c>
      <c r="L31" s="41">
        <f t="shared" si="3"/>
        <v>0</v>
      </c>
      <c r="M31" s="41">
        <f t="shared" si="3"/>
        <v>0</v>
      </c>
      <c r="N31" s="15" t="e">
        <f t="shared" si="4"/>
        <v>#DIV/0!</v>
      </c>
      <c r="O31" s="15" t="e">
        <f t="shared" si="4"/>
        <v>#DIV/0!</v>
      </c>
      <c r="P31" s="15" t="e">
        <f t="shared" si="4"/>
        <v>#DIV/0!</v>
      </c>
      <c r="Q31" s="20"/>
      <c r="R31" s="20"/>
      <c r="S31" s="20"/>
      <c r="T31" s="20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21"/>
      <c r="BS31" s="21"/>
      <c r="BT31" s="21"/>
      <c r="BU31" s="21"/>
      <c r="BV31" s="21"/>
      <c r="BW31" s="21"/>
      <c r="BX31" s="21"/>
      <c r="BY31" s="21"/>
      <c r="BZ31" s="21"/>
      <c r="CA31" s="21"/>
      <c r="CB31" s="21"/>
      <c r="CC31" s="21"/>
      <c r="CD31" s="21"/>
      <c r="CE31" s="21"/>
      <c r="CF31" s="21"/>
      <c r="CG31" s="21"/>
      <c r="CH31" s="21"/>
      <c r="CI31" s="21"/>
      <c r="CJ31" s="21"/>
      <c r="CK31" s="21"/>
      <c r="CL31" s="21"/>
      <c r="CM31" s="21"/>
      <c r="CN31" s="21"/>
      <c r="CO31" s="21"/>
      <c r="CP31" s="21"/>
      <c r="CQ31" s="21"/>
      <c r="CR31" s="21"/>
      <c r="CS31" s="21"/>
      <c r="CT31" s="21"/>
      <c r="CU31" s="21"/>
      <c r="CV31" s="21"/>
      <c r="CW31" s="21"/>
      <c r="CX31" s="21"/>
      <c r="CY31" s="21"/>
      <c r="CZ31" s="21"/>
      <c r="DA31" s="21"/>
      <c r="DB31" s="21"/>
      <c r="DC31" s="21"/>
      <c r="DD31" s="21"/>
      <c r="DE31" s="21"/>
      <c r="DF31" s="21"/>
      <c r="DG31" s="21"/>
      <c r="DH31" s="21"/>
      <c r="DI31" s="21"/>
      <c r="DJ31" s="21"/>
      <c r="DK31" s="21"/>
      <c r="DL31" s="21"/>
      <c r="DM31" s="21"/>
      <c r="DN31" s="21"/>
      <c r="DO31" s="21"/>
      <c r="DP31" s="21"/>
      <c r="DQ31" s="21"/>
      <c r="DR31" s="21"/>
      <c r="DS31" s="21"/>
      <c r="DT31" s="21"/>
      <c r="DU31" s="21"/>
      <c r="DV31" s="21"/>
      <c r="DW31" s="21"/>
      <c r="DX31" s="21"/>
      <c r="DY31" s="21"/>
      <c r="DZ31" s="21"/>
      <c r="EA31" s="21"/>
      <c r="EB31" s="21"/>
      <c r="EC31" s="21"/>
      <c r="ED31" s="21"/>
      <c r="EE31" s="21"/>
      <c r="EF31" s="21"/>
      <c r="EG31" s="21"/>
      <c r="EH31" s="21"/>
      <c r="EI31" s="21"/>
      <c r="EJ31" s="21"/>
      <c r="EK31" s="21"/>
      <c r="EL31" s="21"/>
      <c r="EM31" s="21"/>
      <c r="EN31" s="21"/>
      <c r="EO31" s="21"/>
      <c r="EP31" s="21"/>
      <c r="EQ31" s="21"/>
      <c r="ER31" s="21"/>
      <c r="ES31" s="21"/>
      <c r="ET31" s="21"/>
      <c r="EU31" s="21"/>
      <c r="EV31" s="21"/>
      <c r="EW31" s="21"/>
      <c r="EX31" s="21"/>
      <c r="EY31" s="21"/>
      <c r="EZ31" s="21"/>
      <c r="FA31" s="21"/>
      <c r="FB31" s="21"/>
      <c r="FC31" s="21"/>
      <c r="FD31" s="21"/>
      <c r="FE31" s="21"/>
      <c r="FF31" s="21"/>
      <c r="FG31" s="21"/>
      <c r="FH31" s="21"/>
      <c r="FI31" s="21"/>
      <c r="FJ31" s="21"/>
      <c r="FK31" s="21"/>
      <c r="FL31" s="21"/>
      <c r="FM31" s="21"/>
      <c r="FN31" s="21"/>
      <c r="FO31" s="21"/>
      <c r="FP31" s="21"/>
      <c r="FQ31" s="21"/>
      <c r="FR31" s="21"/>
      <c r="FS31" s="21"/>
      <c r="FT31" s="21"/>
      <c r="FU31" s="21"/>
      <c r="FV31" s="21"/>
      <c r="FW31" s="21"/>
      <c r="FX31" s="21"/>
      <c r="FY31" s="21"/>
      <c r="FZ31" s="21"/>
      <c r="GA31" s="21"/>
      <c r="GB31" s="21"/>
      <c r="GC31" s="21"/>
      <c r="GD31" s="21"/>
      <c r="GE31" s="21"/>
      <c r="GF31" s="21"/>
      <c r="GG31" s="21"/>
      <c r="GH31" s="21"/>
      <c r="GI31" s="21"/>
      <c r="GJ31" s="21"/>
      <c r="GK31" s="21"/>
      <c r="GL31" s="21"/>
      <c r="GM31" s="21"/>
    </row>
    <row r="32" spans="1:195" s="19" customFormat="1" x14ac:dyDescent="0.2">
      <c r="A32" s="31"/>
      <c r="B32" s="45" t="s">
        <v>20</v>
      </c>
      <c r="C32" s="42"/>
      <c r="D32" s="42">
        <v>21410.100000000002</v>
      </c>
      <c r="E32" s="42">
        <v>21410.100000000002</v>
      </c>
      <c r="F32" s="46"/>
      <c r="G32" s="42"/>
      <c r="H32" s="42">
        <v>13806.7</v>
      </c>
      <c r="I32" s="42">
        <v>13806.7</v>
      </c>
      <c r="J32" s="42"/>
      <c r="K32" s="47"/>
      <c r="L32" s="47"/>
      <c r="M32" s="47"/>
      <c r="N32" s="44"/>
      <c r="O32" s="39"/>
      <c r="P32" s="39"/>
      <c r="Q32" s="20"/>
      <c r="R32" s="20"/>
      <c r="S32" s="20"/>
      <c r="T32" s="20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21"/>
      <c r="CJ32" s="21"/>
      <c r="CK32" s="21"/>
      <c r="CL32" s="21"/>
      <c r="CM32" s="21"/>
      <c r="CN32" s="21"/>
      <c r="CO32" s="21"/>
      <c r="CP32" s="21"/>
      <c r="CQ32" s="21"/>
      <c r="CR32" s="21"/>
      <c r="CS32" s="21"/>
      <c r="CT32" s="21"/>
      <c r="CU32" s="21"/>
      <c r="CV32" s="21"/>
      <c r="CW32" s="21"/>
      <c r="CX32" s="21"/>
      <c r="CY32" s="21"/>
      <c r="CZ32" s="21"/>
      <c r="DA32" s="21"/>
      <c r="DB32" s="21"/>
      <c r="DC32" s="21"/>
      <c r="DD32" s="21"/>
      <c r="DE32" s="21"/>
      <c r="DF32" s="21"/>
      <c r="DG32" s="21"/>
      <c r="DH32" s="21"/>
      <c r="DI32" s="21"/>
      <c r="DJ32" s="21"/>
      <c r="DK32" s="21"/>
      <c r="DL32" s="21"/>
      <c r="DM32" s="21"/>
      <c r="DN32" s="21"/>
      <c r="DO32" s="21"/>
      <c r="DP32" s="21"/>
      <c r="DQ32" s="21"/>
      <c r="DR32" s="21"/>
      <c r="DS32" s="21"/>
      <c r="DT32" s="21"/>
      <c r="DU32" s="21"/>
      <c r="DV32" s="21"/>
      <c r="DW32" s="21"/>
      <c r="DX32" s="21"/>
      <c r="DY32" s="21"/>
      <c r="DZ32" s="21"/>
      <c r="EA32" s="21"/>
      <c r="EB32" s="21"/>
      <c r="EC32" s="21"/>
      <c r="ED32" s="21"/>
      <c r="EE32" s="21"/>
      <c r="EF32" s="21"/>
      <c r="EG32" s="21"/>
      <c r="EH32" s="21"/>
      <c r="EI32" s="21"/>
      <c r="EJ32" s="21"/>
      <c r="EK32" s="21"/>
      <c r="EL32" s="21"/>
      <c r="EM32" s="21"/>
      <c r="EN32" s="21"/>
      <c r="EO32" s="21"/>
      <c r="EP32" s="21"/>
      <c r="EQ32" s="21"/>
      <c r="ER32" s="21"/>
      <c r="ES32" s="21"/>
      <c r="ET32" s="21"/>
      <c r="EU32" s="21"/>
      <c r="EV32" s="21"/>
      <c r="EW32" s="21"/>
      <c r="EX32" s="21"/>
      <c r="EY32" s="21"/>
      <c r="EZ32" s="21"/>
      <c r="FA32" s="21"/>
      <c r="FB32" s="21"/>
      <c r="FC32" s="21"/>
      <c r="FD32" s="21"/>
      <c r="FE32" s="21"/>
      <c r="FF32" s="21"/>
      <c r="FG32" s="21"/>
      <c r="FH32" s="21"/>
      <c r="FI32" s="21"/>
      <c r="FJ32" s="21"/>
      <c r="FK32" s="21"/>
      <c r="FL32" s="21"/>
      <c r="FM32" s="21"/>
      <c r="FN32" s="21"/>
      <c r="FO32" s="21"/>
      <c r="FP32" s="21"/>
      <c r="FQ32" s="21"/>
      <c r="FR32" s="21"/>
      <c r="FS32" s="21"/>
      <c r="FT32" s="21"/>
      <c r="FU32" s="21"/>
      <c r="FV32" s="21"/>
      <c r="FW32" s="21"/>
      <c r="FX32" s="21"/>
      <c r="FY32" s="21"/>
      <c r="FZ32" s="21"/>
      <c r="GA32" s="21"/>
      <c r="GB32" s="21"/>
      <c r="GC32" s="21"/>
      <c r="GD32" s="21"/>
      <c r="GE32" s="21"/>
      <c r="GF32" s="21"/>
      <c r="GG32" s="21"/>
      <c r="GH32" s="21"/>
      <c r="GI32" s="21"/>
      <c r="GJ32" s="21"/>
      <c r="GK32" s="21"/>
      <c r="GL32" s="21"/>
      <c r="GM32" s="21"/>
    </row>
    <row r="33" spans="1:195" s="19" customFormat="1" x14ac:dyDescent="0.2">
      <c r="A33" s="31"/>
      <c r="B33" s="45"/>
      <c r="C33" s="44"/>
      <c r="D33" s="44"/>
      <c r="E33" s="44"/>
      <c r="F33" s="48"/>
      <c r="G33" s="44"/>
      <c r="H33" s="44"/>
      <c r="I33" s="44"/>
      <c r="J33" s="44"/>
      <c r="K33" s="47"/>
      <c r="L33" s="47"/>
      <c r="M33" s="47"/>
      <c r="N33" s="44"/>
      <c r="O33" s="39"/>
      <c r="P33" s="39"/>
      <c r="Q33" s="20"/>
      <c r="R33" s="20"/>
      <c r="S33" s="20"/>
      <c r="T33" s="20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  <c r="BX33" s="21"/>
      <c r="BY33" s="21"/>
      <c r="BZ33" s="21"/>
      <c r="CA33" s="21"/>
      <c r="CB33" s="21"/>
      <c r="CC33" s="21"/>
      <c r="CD33" s="21"/>
      <c r="CE33" s="21"/>
      <c r="CF33" s="21"/>
      <c r="CG33" s="21"/>
      <c r="CH33" s="21"/>
      <c r="CI33" s="21"/>
      <c r="CJ33" s="21"/>
      <c r="CK33" s="21"/>
      <c r="CL33" s="21"/>
      <c r="CM33" s="21"/>
      <c r="CN33" s="21"/>
      <c r="CO33" s="21"/>
      <c r="CP33" s="21"/>
      <c r="CQ33" s="21"/>
      <c r="CR33" s="21"/>
      <c r="CS33" s="21"/>
      <c r="CT33" s="21"/>
      <c r="CU33" s="21"/>
      <c r="CV33" s="21"/>
      <c r="CW33" s="21"/>
      <c r="CX33" s="21"/>
      <c r="CY33" s="21"/>
      <c r="CZ33" s="21"/>
      <c r="DA33" s="21"/>
      <c r="DB33" s="21"/>
      <c r="DC33" s="21"/>
      <c r="DD33" s="21"/>
      <c r="DE33" s="21"/>
      <c r="DF33" s="21"/>
      <c r="DG33" s="21"/>
      <c r="DH33" s="21"/>
      <c r="DI33" s="21"/>
      <c r="DJ33" s="21"/>
      <c r="DK33" s="21"/>
      <c r="DL33" s="21"/>
      <c r="DM33" s="21"/>
      <c r="DN33" s="21"/>
      <c r="DO33" s="21"/>
      <c r="DP33" s="21"/>
      <c r="DQ33" s="21"/>
      <c r="DR33" s="21"/>
      <c r="DS33" s="21"/>
      <c r="DT33" s="21"/>
      <c r="DU33" s="21"/>
      <c r="DV33" s="21"/>
      <c r="DW33" s="21"/>
      <c r="DX33" s="21"/>
      <c r="DY33" s="21"/>
      <c r="DZ33" s="21"/>
      <c r="EA33" s="21"/>
      <c r="EB33" s="21"/>
      <c r="EC33" s="21"/>
      <c r="ED33" s="21"/>
      <c r="EE33" s="21"/>
      <c r="EF33" s="21"/>
      <c r="EG33" s="21"/>
      <c r="EH33" s="21"/>
      <c r="EI33" s="21"/>
      <c r="EJ33" s="21"/>
      <c r="EK33" s="21"/>
      <c r="EL33" s="21"/>
      <c r="EM33" s="21"/>
      <c r="EN33" s="21"/>
      <c r="EO33" s="21"/>
      <c r="EP33" s="21"/>
      <c r="EQ33" s="21"/>
      <c r="ER33" s="21"/>
      <c r="ES33" s="21"/>
      <c r="ET33" s="21"/>
      <c r="EU33" s="21"/>
      <c r="EV33" s="21"/>
      <c r="EW33" s="21"/>
      <c r="EX33" s="21"/>
      <c r="EY33" s="21"/>
      <c r="EZ33" s="21"/>
      <c r="FA33" s="21"/>
      <c r="FB33" s="21"/>
      <c r="FC33" s="21"/>
      <c r="FD33" s="21"/>
      <c r="FE33" s="21"/>
      <c r="FF33" s="21"/>
      <c r="FG33" s="21"/>
      <c r="FH33" s="21"/>
      <c r="FI33" s="21"/>
      <c r="FJ33" s="21"/>
      <c r="FK33" s="21"/>
      <c r="FL33" s="21"/>
      <c r="FM33" s="21"/>
      <c r="FN33" s="21"/>
      <c r="FO33" s="21"/>
      <c r="FP33" s="21"/>
      <c r="FQ33" s="21"/>
      <c r="FR33" s="21"/>
      <c r="FS33" s="21"/>
      <c r="FT33" s="21"/>
      <c r="FU33" s="21"/>
      <c r="FV33" s="21"/>
      <c r="FW33" s="21"/>
      <c r="FX33" s="21"/>
      <c r="FY33" s="21"/>
      <c r="FZ33" s="21"/>
      <c r="GA33" s="21"/>
      <c r="GB33" s="21"/>
      <c r="GC33" s="21"/>
      <c r="GD33" s="21"/>
      <c r="GE33" s="21"/>
      <c r="GF33" s="21"/>
      <c r="GG33" s="21"/>
      <c r="GH33" s="21"/>
      <c r="GI33" s="21"/>
      <c r="GJ33" s="21"/>
      <c r="GK33" s="21"/>
      <c r="GL33" s="21"/>
      <c r="GM33" s="21"/>
    </row>
    <row r="34" spans="1:195" s="19" customFormat="1" x14ac:dyDescent="0.2">
      <c r="A34" s="11"/>
      <c r="B34" s="11" t="s">
        <v>21</v>
      </c>
      <c r="C34" s="12">
        <f t="shared" ref="C34:J34" si="5">SUM(C36:C45)</f>
        <v>103088.5</v>
      </c>
      <c r="D34" s="12">
        <f t="shared" si="5"/>
        <v>145412.4</v>
      </c>
      <c r="E34" s="12">
        <f t="shared" si="5"/>
        <v>137325</v>
      </c>
      <c r="F34" s="13">
        <f t="shared" si="5"/>
        <v>1</v>
      </c>
      <c r="G34" s="12">
        <f t="shared" si="5"/>
        <v>105329.5</v>
      </c>
      <c r="H34" s="12">
        <f t="shared" si="5"/>
        <v>142541.4</v>
      </c>
      <c r="I34" s="12">
        <f t="shared" si="5"/>
        <v>127555.6</v>
      </c>
      <c r="J34" s="13">
        <f t="shared" si="5"/>
        <v>1</v>
      </c>
      <c r="K34" s="12">
        <f>G34-C34</f>
        <v>2241</v>
      </c>
      <c r="L34" s="12">
        <f>H34-D34</f>
        <v>-2871</v>
      </c>
      <c r="M34" s="12">
        <f>I34-E34</f>
        <v>-9769.3999999999942</v>
      </c>
      <c r="N34" s="13">
        <f>G34/C34</f>
        <v>1.0217386032389646</v>
      </c>
      <c r="O34" s="13">
        <f>H34/D34</f>
        <v>0.98025615422068546</v>
      </c>
      <c r="P34" s="13">
        <f>I34/E34</f>
        <v>0.92885927544147096</v>
      </c>
      <c r="Q34" s="20"/>
      <c r="R34" s="20"/>
      <c r="S34" s="20"/>
      <c r="T34" s="20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  <c r="BX34" s="21"/>
      <c r="BY34" s="21"/>
      <c r="BZ34" s="21"/>
      <c r="CA34" s="21"/>
      <c r="CB34" s="21"/>
      <c r="CC34" s="21"/>
      <c r="CD34" s="21"/>
      <c r="CE34" s="21"/>
      <c r="CF34" s="21"/>
      <c r="CG34" s="21"/>
      <c r="CH34" s="21"/>
      <c r="CI34" s="21"/>
      <c r="CJ34" s="21"/>
      <c r="CK34" s="21"/>
      <c r="CL34" s="21"/>
      <c r="CM34" s="21"/>
      <c r="CN34" s="21"/>
      <c r="CO34" s="21"/>
      <c r="CP34" s="21"/>
      <c r="CQ34" s="21"/>
      <c r="CR34" s="21"/>
      <c r="CS34" s="21"/>
      <c r="CT34" s="21"/>
      <c r="CU34" s="21"/>
      <c r="CV34" s="21"/>
      <c r="CW34" s="21"/>
      <c r="CX34" s="21"/>
      <c r="CY34" s="21"/>
      <c r="CZ34" s="21"/>
      <c r="DA34" s="21"/>
      <c r="DB34" s="21"/>
      <c r="DC34" s="21"/>
      <c r="DD34" s="21"/>
      <c r="DE34" s="21"/>
      <c r="DF34" s="21"/>
      <c r="DG34" s="21"/>
      <c r="DH34" s="21"/>
      <c r="DI34" s="21"/>
      <c r="DJ34" s="21"/>
      <c r="DK34" s="21"/>
      <c r="DL34" s="21"/>
      <c r="DM34" s="21"/>
      <c r="DN34" s="21"/>
      <c r="DO34" s="21"/>
      <c r="DP34" s="21"/>
      <c r="DQ34" s="21"/>
      <c r="DR34" s="21"/>
      <c r="DS34" s="21"/>
      <c r="DT34" s="21"/>
      <c r="DU34" s="21"/>
      <c r="DV34" s="21"/>
      <c r="DW34" s="21"/>
      <c r="DX34" s="21"/>
      <c r="DY34" s="21"/>
      <c r="DZ34" s="21"/>
      <c r="EA34" s="21"/>
      <c r="EB34" s="21"/>
      <c r="EC34" s="21"/>
      <c r="ED34" s="21"/>
      <c r="EE34" s="21"/>
      <c r="EF34" s="21"/>
      <c r="EG34" s="21"/>
      <c r="EH34" s="21"/>
      <c r="EI34" s="21"/>
      <c r="EJ34" s="21"/>
      <c r="EK34" s="21"/>
      <c r="EL34" s="21"/>
      <c r="EM34" s="21"/>
      <c r="EN34" s="21"/>
      <c r="EO34" s="21"/>
      <c r="EP34" s="21"/>
      <c r="EQ34" s="21"/>
      <c r="ER34" s="21"/>
      <c r="ES34" s="21"/>
      <c r="ET34" s="21"/>
      <c r="EU34" s="21"/>
      <c r="EV34" s="21"/>
      <c r="EW34" s="21"/>
      <c r="EX34" s="21"/>
      <c r="EY34" s="21"/>
      <c r="EZ34" s="21"/>
      <c r="FA34" s="21"/>
      <c r="FB34" s="21"/>
      <c r="FC34" s="21"/>
      <c r="FD34" s="21"/>
      <c r="FE34" s="21"/>
      <c r="FF34" s="21"/>
      <c r="FG34" s="21"/>
      <c r="FH34" s="21"/>
      <c r="FI34" s="21"/>
      <c r="FJ34" s="21"/>
      <c r="FK34" s="21"/>
      <c r="FL34" s="21"/>
      <c r="FM34" s="21"/>
      <c r="FN34" s="21"/>
      <c r="FO34" s="21"/>
      <c r="FP34" s="21"/>
      <c r="FQ34" s="21"/>
      <c r="FR34" s="21"/>
      <c r="FS34" s="21"/>
      <c r="FT34" s="21"/>
      <c r="FU34" s="21"/>
      <c r="FV34" s="21"/>
      <c r="FW34" s="21"/>
      <c r="FX34" s="21"/>
      <c r="FY34" s="21"/>
      <c r="FZ34" s="21"/>
      <c r="GA34" s="21"/>
      <c r="GB34" s="21"/>
      <c r="GC34" s="21"/>
      <c r="GD34" s="21"/>
      <c r="GE34" s="21"/>
      <c r="GF34" s="21"/>
      <c r="GG34" s="21"/>
      <c r="GH34" s="21"/>
      <c r="GI34" s="21"/>
      <c r="GJ34" s="21"/>
      <c r="GK34" s="21"/>
      <c r="GL34" s="21"/>
      <c r="GM34" s="21"/>
    </row>
    <row r="35" spans="1:195" s="19" customFormat="1" x14ac:dyDescent="0.2">
      <c r="A35" s="31"/>
      <c r="B35" s="34" t="s">
        <v>22</v>
      </c>
      <c r="C35" s="36"/>
      <c r="D35" s="59"/>
      <c r="E35" s="59"/>
      <c r="F35" s="35"/>
      <c r="G35" s="36"/>
      <c r="H35" s="59"/>
      <c r="I35" s="59"/>
      <c r="J35" s="49"/>
      <c r="K35" s="50"/>
      <c r="L35" s="50"/>
      <c r="M35" s="50"/>
      <c r="N35" s="49"/>
      <c r="O35" s="49"/>
      <c r="P35" s="49"/>
      <c r="Q35" s="20"/>
      <c r="R35" s="20"/>
      <c r="S35" s="20"/>
      <c r="T35" s="20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21"/>
      <c r="BZ35" s="21"/>
      <c r="CA35" s="21"/>
      <c r="CB35" s="21"/>
      <c r="CC35" s="21"/>
      <c r="CD35" s="21"/>
      <c r="CE35" s="21"/>
      <c r="CF35" s="21"/>
      <c r="CG35" s="21"/>
      <c r="CH35" s="21"/>
      <c r="CI35" s="21"/>
      <c r="CJ35" s="21"/>
      <c r="CK35" s="21"/>
      <c r="CL35" s="21"/>
      <c r="CM35" s="21"/>
      <c r="CN35" s="21"/>
      <c r="CO35" s="21"/>
      <c r="CP35" s="21"/>
      <c r="CQ35" s="21"/>
      <c r="CR35" s="21"/>
      <c r="CS35" s="21"/>
      <c r="CT35" s="21"/>
      <c r="CU35" s="21"/>
      <c r="CV35" s="21"/>
      <c r="CW35" s="21"/>
      <c r="CX35" s="21"/>
      <c r="CY35" s="21"/>
      <c r="CZ35" s="21"/>
      <c r="DA35" s="21"/>
      <c r="DB35" s="21"/>
      <c r="DC35" s="21"/>
      <c r="DD35" s="21"/>
      <c r="DE35" s="21"/>
      <c r="DF35" s="21"/>
      <c r="DG35" s="21"/>
      <c r="DH35" s="21"/>
      <c r="DI35" s="21"/>
      <c r="DJ35" s="21"/>
      <c r="DK35" s="21"/>
      <c r="DL35" s="21"/>
      <c r="DM35" s="21"/>
      <c r="DN35" s="21"/>
      <c r="DO35" s="21"/>
      <c r="DP35" s="21"/>
      <c r="DQ35" s="21"/>
      <c r="DR35" s="21"/>
      <c r="DS35" s="21"/>
      <c r="DT35" s="21"/>
      <c r="DU35" s="21"/>
      <c r="DV35" s="21"/>
      <c r="DW35" s="21"/>
      <c r="DX35" s="21"/>
      <c r="DY35" s="21"/>
      <c r="DZ35" s="21"/>
      <c r="EA35" s="21"/>
      <c r="EB35" s="21"/>
      <c r="EC35" s="21"/>
      <c r="ED35" s="21"/>
      <c r="EE35" s="21"/>
      <c r="EF35" s="21"/>
      <c r="EG35" s="21"/>
      <c r="EH35" s="21"/>
      <c r="EI35" s="21"/>
      <c r="EJ35" s="21"/>
      <c r="EK35" s="21"/>
      <c r="EL35" s="21"/>
      <c r="EM35" s="21"/>
      <c r="EN35" s="21"/>
      <c r="EO35" s="21"/>
      <c r="EP35" s="21"/>
      <c r="EQ35" s="21"/>
      <c r="ER35" s="21"/>
      <c r="ES35" s="21"/>
      <c r="ET35" s="21"/>
      <c r="EU35" s="21"/>
      <c r="EV35" s="21"/>
      <c r="EW35" s="21"/>
      <c r="EX35" s="21"/>
      <c r="EY35" s="21"/>
      <c r="EZ35" s="21"/>
      <c r="FA35" s="21"/>
      <c r="FB35" s="21"/>
      <c r="FC35" s="21"/>
      <c r="FD35" s="21"/>
      <c r="FE35" s="21"/>
      <c r="FF35" s="21"/>
      <c r="FG35" s="21"/>
      <c r="FH35" s="21"/>
      <c r="FI35" s="21"/>
      <c r="FJ35" s="21"/>
      <c r="FK35" s="21"/>
      <c r="FL35" s="21"/>
      <c r="FM35" s="21"/>
      <c r="FN35" s="21"/>
      <c r="FO35" s="21"/>
      <c r="FP35" s="21"/>
      <c r="FQ35" s="21"/>
      <c r="FR35" s="21"/>
      <c r="FS35" s="21"/>
      <c r="FT35" s="21"/>
      <c r="FU35" s="21"/>
      <c r="FV35" s="21"/>
      <c r="FW35" s="21"/>
      <c r="FX35" s="21"/>
      <c r="FY35" s="21"/>
      <c r="FZ35" s="21"/>
      <c r="GA35" s="21"/>
      <c r="GB35" s="21"/>
      <c r="GC35" s="21"/>
      <c r="GD35" s="21"/>
      <c r="GE35" s="21"/>
      <c r="GF35" s="21"/>
      <c r="GG35" s="21"/>
      <c r="GH35" s="21"/>
      <c r="GI35" s="21"/>
      <c r="GJ35" s="21"/>
      <c r="GK35" s="21"/>
      <c r="GL35" s="21"/>
      <c r="GM35" s="21"/>
    </row>
    <row r="36" spans="1:195" s="19" customFormat="1" x14ac:dyDescent="0.2">
      <c r="A36" s="32">
        <v>1</v>
      </c>
      <c r="B36" s="51" t="s">
        <v>23</v>
      </c>
      <c r="C36" s="60">
        <v>33083.199999999997</v>
      </c>
      <c r="D36" s="39">
        <v>48789.3</v>
      </c>
      <c r="E36" s="39">
        <v>48152.800000000003</v>
      </c>
      <c r="F36" s="40">
        <f>D36/D34</f>
        <v>0.33552365547917512</v>
      </c>
      <c r="G36" s="60">
        <v>21442</v>
      </c>
      <c r="H36" s="60">
        <v>21825</v>
      </c>
      <c r="I36" s="60">
        <v>19409.100000000002</v>
      </c>
      <c r="J36" s="15">
        <f>H36/H34</f>
        <v>0.15311341126157033</v>
      </c>
      <c r="K36" s="41">
        <f t="shared" ref="K36:M45" si="6">G36-C36</f>
        <v>-11641.199999999997</v>
      </c>
      <c r="L36" s="41">
        <f t="shared" si="6"/>
        <v>-26964.300000000003</v>
      </c>
      <c r="M36" s="41">
        <f t="shared" si="6"/>
        <v>-28743.7</v>
      </c>
      <c r="N36" s="15">
        <f t="shared" ref="N36:P45" si="7">G36/C36</f>
        <v>0.64812351888571851</v>
      </c>
      <c r="O36" s="15">
        <f t="shared" si="7"/>
        <v>0.44733168953028635</v>
      </c>
      <c r="P36" s="15">
        <f t="shared" si="7"/>
        <v>0.40307313385722121</v>
      </c>
      <c r="Q36" s="20"/>
      <c r="R36" s="20"/>
      <c r="S36" s="20"/>
      <c r="T36" s="20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  <c r="CL36" s="21"/>
      <c r="CM36" s="21"/>
      <c r="CN36" s="21"/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21"/>
      <c r="DA36" s="21"/>
      <c r="DB36" s="21"/>
      <c r="DC36" s="21"/>
      <c r="DD36" s="21"/>
      <c r="DE36" s="21"/>
      <c r="DF36" s="21"/>
      <c r="DG36" s="21"/>
      <c r="DH36" s="21"/>
      <c r="DI36" s="21"/>
      <c r="DJ36" s="21"/>
      <c r="DK36" s="21"/>
      <c r="DL36" s="21"/>
      <c r="DM36" s="21"/>
      <c r="DN36" s="21"/>
      <c r="DO36" s="21"/>
      <c r="DP36" s="21"/>
      <c r="DQ36" s="21"/>
      <c r="DR36" s="21"/>
      <c r="DS36" s="21"/>
      <c r="DT36" s="21"/>
      <c r="DU36" s="21"/>
      <c r="DV36" s="21"/>
      <c r="DW36" s="21"/>
      <c r="DX36" s="21"/>
      <c r="DY36" s="21"/>
      <c r="DZ36" s="21"/>
      <c r="EA36" s="21"/>
      <c r="EB36" s="21"/>
      <c r="EC36" s="21"/>
      <c r="ED36" s="21"/>
      <c r="EE36" s="21"/>
      <c r="EF36" s="21"/>
      <c r="EG36" s="21"/>
      <c r="EH36" s="21"/>
      <c r="EI36" s="21"/>
      <c r="EJ36" s="21"/>
      <c r="EK36" s="21"/>
      <c r="EL36" s="21"/>
      <c r="EM36" s="21"/>
      <c r="EN36" s="21"/>
      <c r="EO36" s="21"/>
      <c r="EP36" s="21"/>
      <c r="EQ36" s="21"/>
      <c r="ER36" s="21"/>
      <c r="ES36" s="21"/>
      <c r="ET36" s="21"/>
      <c r="EU36" s="21"/>
      <c r="EV36" s="21"/>
      <c r="EW36" s="21"/>
      <c r="EX36" s="21"/>
      <c r="EY36" s="21"/>
      <c r="EZ36" s="21"/>
      <c r="FA36" s="21"/>
      <c r="FB36" s="21"/>
      <c r="FC36" s="21"/>
      <c r="FD36" s="21"/>
      <c r="FE36" s="21"/>
      <c r="FF36" s="21"/>
      <c r="FG36" s="21"/>
      <c r="FH36" s="21"/>
      <c r="FI36" s="21"/>
      <c r="FJ36" s="21"/>
      <c r="FK36" s="21"/>
      <c r="FL36" s="21"/>
      <c r="FM36" s="21"/>
      <c r="FN36" s="21"/>
      <c r="FO36" s="21"/>
      <c r="FP36" s="21"/>
      <c r="FQ36" s="21"/>
      <c r="FR36" s="21"/>
      <c r="FS36" s="21"/>
      <c r="FT36" s="21"/>
      <c r="FU36" s="21"/>
      <c r="FV36" s="21"/>
      <c r="FW36" s="21"/>
      <c r="FX36" s="21"/>
      <c r="FY36" s="21"/>
      <c r="FZ36" s="21"/>
      <c r="GA36" s="21"/>
      <c r="GB36" s="21"/>
      <c r="GC36" s="21"/>
      <c r="GD36" s="21"/>
      <c r="GE36" s="21"/>
      <c r="GF36" s="21"/>
      <c r="GG36" s="21"/>
      <c r="GH36" s="21"/>
      <c r="GI36" s="21"/>
      <c r="GJ36" s="21"/>
      <c r="GK36" s="21"/>
      <c r="GL36" s="21"/>
      <c r="GM36" s="21"/>
    </row>
    <row r="37" spans="1:195" s="19" customFormat="1" x14ac:dyDescent="0.2">
      <c r="A37" s="32">
        <v>2</v>
      </c>
      <c r="B37" s="51" t="s">
        <v>24</v>
      </c>
      <c r="C37" s="60">
        <v>1300</v>
      </c>
      <c r="D37" s="60">
        <v>1950</v>
      </c>
      <c r="E37" s="60">
        <v>1949.5</v>
      </c>
      <c r="F37" s="40">
        <f>D37/D34</f>
        <v>1.3410135586786272E-2</v>
      </c>
      <c r="G37" s="60">
        <v>1796.4</v>
      </c>
      <c r="H37" s="60">
        <v>3748.9</v>
      </c>
      <c r="I37" s="60">
        <v>3738.8</v>
      </c>
      <c r="J37" s="15">
        <f>H37/H34</f>
        <v>2.6300429208636931E-2</v>
      </c>
      <c r="K37" s="41">
        <f t="shared" si="6"/>
        <v>496.40000000000009</v>
      </c>
      <c r="L37" s="41">
        <f t="shared" si="6"/>
        <v>1798.9</v>
      </c>
      <c r="M37" s="41">
        <f t="shared" si="6"/>
        <v>1789.3000000000002</v>
      </c>
      <c r="N37" s="15">
        <f t="shared" si="7"/>
        <v>1.3818461538461539</v>
      </c>
      <c r="O37" s="15">
        <f t="shared" si="7"/>
        <v>1.9225128205128206</v>
      </c>
      <c r="P37" s="15">
        <f t="shared" si="7"/>
        <v>1.9178250833547064</v>
      </c>
      <c r="Q37" s="20"/>
      <c r="R37" s="20"/>
      <c r="S37" s="20"/>
      <c r="T37" s="20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21"/>
      <c r="DE37" s="21"/>
      <c r="DF37" s="21"/>
      <c r="DG37" s="21"/>
      <c r="DH37" s="21"/>
      <c r="DI37" s="21"/>
      <c r="DJ37" s="21"/>
      <c r="DK37" s="21"/>
      <c r="DL37" s="21"/>
      <c r="DM37" s="21"/>
      <c r="DN37" s="21"/>
      <c r="DO37" s="21"/>
      <c r="DP37" s="21"/>
      <c r="DQ37" s="21"/>
      <c r="DR37" s="21"/>
      <c r="DS37" s="21"/>
      <c r="DT37" s="21"/>
      <c r="DU37" s="21"/>
      <c r="DV37" s="21"/>
      <c r="DW37" s="21"/>
      <c r="DX37" s="21"/>
      <c r="DY37" s="21"/>
      <c r="DZ37" s="21"/>
      <c r="EA37" s="21"/>
      <c r="EB37" s="21"/>
      <c r="EC37" s="21"/>
      <c r="ED37" s="21"/>
      <c r="EE37" s="21"/>
      <c r="EF37" s="21"/>
      <c r="EG37" s="21"/>
      <c r="EH37" s="21"/>
      <c r="EI37" s="21"/>
      <c r="EJ37" s="21"/>
      <c r="EK37" s="21"/>
      <c r="EL37" s="21"/>
      <c r="EM37" s="21"/>
      <c r="EN37" s="21"/>
      <c r="EO37" s="21"/>
      <c r="EP37" s="21"/>
      <c r="EQ37" s="21"/>
      <c r="ER37" s="21"/>
      <c r="ES37" s="21"/>
      <c r="ET37" s="21"/>
      <c r="EU37" s="21"/>
      <c r="EV37" s="21"/>
      <c r="EW37" s="21"/>
      <c r="EX37" s="21"/>
      <c r="EY37" s="21"/>
      <c r="EZ37" s="21"/>
      <c r="FA37" s="21"/>
      <c r="FB37" s="21"/>
      <c r="FC37" s="21"/>
      <c r="FD37" s="21"/>
      <c r="FE37" s="21"/>
      <c r="FF37" s="21"/>
      <c r="FG37" s="21"/>
      <c r="FH37" s="21"/>
      <c r="FI37" s="21"/>
      <c r="FJ37" s="21"/>
      <c r="FK37" s="21"/>
      <c r="FL37" s="21"/>
      <c r="FM37" s="21"/>
      <c r="FN37" s="21"/>
      <c r="FO37" s="21"/>
      <c r="FP37" s="21"/>
      <c r="FQ37" s="21"/>
      <c r="FR37" s="21"/>
      <c r="FS37" s="21"/>
      <c r="FT37" s="21"/>
      <c r="FU37" s="21"/>
      <c r="FV37" s="21"/>
      <c r="FW37" s="21"/>
      <c r="FX37" s="21"/>
      <c r="FY37" s="21"/>
      <c r="FZ37" s="21"/>
      <c r="GA37" s="21"/>
      <c r="GB37" s="21"/>
      <c r="GC37" s="21"/>
      <c r="GD37" s="21"/>
      <c r="GE37" s="21"/>
      <c r="GF37" s="21"/>
      <c r="GG37" s="21"/>
      <c r="GH37" s="21"/>
      <c r="GI37" s="21"/>
      <c r="GJ37" s="21"/>
      <c r="GK37" s="21"/>
      <c r="GL37" s="21"/>
      <c r="GM37" s="21"/>
    </row>
    <row r="38" spans="1:195" s="19" customFormat="1" x14ac:dyDescent="0.2">
      <c r="A38" s="32">
        <v>3</v>
      </c>
      <c r="B38" s="51" t="s">
        <v>25</v>
      </c>
      <c r="C38" s="60">
        <v>0</v>
      </c>
      <c r="D38" s="39">
        <v>0</v>
      </c>
      <c r="E38" s="39">
        <v>0</v>
      </c>
      <c r="F38" s="40">
        <f>D38/D34</f>
        <v>0</v>
      </c>
      <c r="G38" s="60">
        <v>0</v>
      </c>
      <c r="H38" s="60">
        <v>0</v>
      </c>
      <c r="I38" s="60">
        <v>0</v>
      </c>
      <c r="J38" s="15">
        <f>H38/H34</f>
        <v>0</v>
      </c>
      <c r="K38" s="41">
        <f t="shared" si="6"/>
        <v>0</v>
      </c>
      <c r="L38" s="41">
        <f t="shared" si="6"/>
        <v>0</v>
      </c>
      <c r="M38" s="41">
        <f t="shared" si="6"/>
        <v>0</v>
      </c>
      <c r="N38" s="15" t="e">
        <f t="shared" si="7"/>
        <v>#DIV/0!</v>
      </c>
      <c r="O38" s="15" t="e">
        <f t="shared" si="7"/>
        <v>#DIV/0!</v>
      </c>
      <c r="P38" s="15" t="e">
        <f t="shared" si="7"/>
        <v>#DIV/0!</v>
      </c>
      <c r="Q38" s="20"/>
      <c r="R38" s="20"/>
      <c r="S38" s="20"/>
      <c r="T38" s="20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21"/>
      <c r="DE38" s="21"/>
      <c r="DF38" s="21"/>
      <c r="DG38" s="21"/>
      <c r="DH38" s="21"/>
      <c r="DI38" s="21"/>
      <c r="DJ38" s="21"/>
      <c r="DK38" s="21"/>
      <c r="DL38" s="21"/>
      <c r="DM38" s="21"/>
      <c r="DN38" s="21"/>
      <c r="DO38" s="21"/>
      <c r="DP38" s="21"/>
      <c r="DQ38" s="21"/>
      <c r="DR38" s="21"/>
      <c r="DS38" s="21"/>
      <c r="DT38" s="21"/>
      <c r="DU38" s="21"/>
      <c r="DV38" s="21"/>
      <c r="DW38" s="21"/>
      <c r="DX38" s="21"/>
      <c r="DY38" s="21"/>
      <c r="DZ38" s="21"/>
      <c r="EA38" s="21"/>
      <c r="EB38" s="21"/>
      <c r="EC38" s="21"/>
      <c r="ED38" s="21"/>
      <c r="EE38" s="21"/>
      <c r="EF38" s="21"/>
      <c r="EG38" s="21"/>
      <c r="EH38" s="21"/>
      <c r="EI38" s="21"/>
      <c r="EJ38" s="21"/>
      <c r="EK38" s="21"/>
      <c r="EL38" s="21"/>
      <c r="EM38" s="21"/>
      <c r="EN38" s="21"/>
      <c r="EO38" s="21"/>
      <c r="EP38" s="21"/>
      <c r="EQ38" s="21"/>
      <c r="ER38" s="21"/>
      <c r="ES38" s="21"/>
      <c r="ET38" s="21"/>
      <c r="EU38" s="21"/>
      <c r="EV38" s="21"/>
      <c r="EW38" s="21"/>
      <c r="EX38" s="21"/>
      <c r="EY38" s="21"/>
      <c r="EZ38" s="21"/>
      <c r="FA38" s="21"/>
      <c r="FB38" s="21"/>
      <c r="FC38" s="21"/>
      <c r="FD38" s="21"/>
      <c r="FE38" s="21"/>
      <c r="FF38" s="21"/>
      <c r="FG38" s="21"/>
      <c r="FH38" s="21"/>
      <c r="FI38" s="21"/>
      <c r="FJ38" s="21"/>
      <c r="FK38" s="21"/>
      <c r="FL38" s="21"/>
      <c r="FM38" s="21"/>
      <c r="FN38" s="21"/>
      <c r="FO38" s="21"/>
      <c r="FP38" s="21"/>
      <c r="FQ38" s="21"/>
      <c r="FR38" s="21"/>
      <c r="FS38" s="21"/>
      <c r="FT38" s="21"/>
      <c r="FU38" s="21"/>
      <c r="FV38" s="21"/>
      <c r="FW38" s="21"/>
      <c r="FX38" s="21"/>
      <c r="FY38" s="21"/>
      <c r="FZ38" s="21"/>
      <c r="GA38" s="21"/>
      <c r="GB38" s="21"/>
      <c r="GC38" s="21"/>
      <c r="GD38" s="21"/>
      <c r="GE38" s="21"/>
      <c r="GF38" s="21"/>
      <c r="GG38" s="21"/>
      <c r="GH38" s="21"/>
      <c r="GI38" s="21"/>
      <c r="GJ38" s="21"/>
      <c r="GK38" s="21"/>
      <c r="GL38" s="21"/>
      <c r="GM38" s="21"/>
    </row>
    <row r="39" spans="1:195" s="19" customFormat="1" x14ac:dyDescent="0.2">
      <c r="A39" s="32">
        <v>4</v>
      </c>
      <c r="B39" s="51" t="s">
        <v>26</v>
      </c>
      <c r="C39" s="60">
        <v>2963.9</v>
      </c>
      <c r="D39" s="60">
        <v>3110.9</v>
      </c>
      <c r="E39" s="60">
        <v>3093.8999999999996</v>
      </c>
      <c r="F39" s="40">
        <f>D39/D34</f>
        <v>2.13936363061197E-2</v>
      </c>
      <c r="G39" s="60">
        <v>2172.9</v>
      </c>
      <c r="H39" s="60">
        <v>6291.2999999999993</v>
      </c>
      <c r="I39" s="60">
        <v>6054</v>
      </c>
      <c r="J39" s="15">
        <f>H39/H34</f>
        <v>4.4136650825654856E-2</v>
      </c>
      <c r="K39" s="41">
        <f t="shared" si="6"/>
        <v>-791</v>
      </c>
      <c r="L39" s="41">
        <f t="shared" si="6"/>
        <v>3180.3999999999992</v>
      </c>
      <c r="M39" s="41">
        <f t="shared" si="6"/>
        <v>2960.1000000000004</v>
      </c>
      <c r="N39" s="15">
        <f t="shared" si="7"/>
        <v>0.73312190019906209</v>
      </c>
      <c r="O39" s="15">
        <f t="shared" si="7"/>
        <v>2.0223408016972577</v>
      </c>
      <c r="P39" s="15">
        <f t="shared" si="7"/>
        <v>1.9567536119460878</v>
      </c>
      <c r="Q39" s="20"/>
      <c r="R39" s="20"/>
      <c r="S39" s="20"/>
      <c r="T39" s="20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  <c r="BF39" s="21"/>
      <c r="BG39" s="21"/>
      <c r="BH39" s="21"/>
      <c r="BI39" s="21"/>
      <c r="BJ39" s="21"/>
      <c r="BK39" s="21"/>
      <c r="BL39" s="21"/>
      <c r="BM39" s="21"/>
      <c r="BN39" s="21"/>
      <c r="BO39" s="21"/>
      <c r="BP39" s="21"/>
      <c r="BQ39" s="21"/>
      <c r="BR39" s="21"/>
      <c r="BS39" s="21"/>
      <c r="BT39" s="21"/>
      <c r="BU39" s="21"/>
      <c r="BV39" s="21"/>
      <c r="BW39" s="21"/>
      <c r="BX39" s="21"/>
      <c r="BY39" s="21"/>
      <c r="BZ39" s="21"/>
      <c r="CA39" s="21"/>
      <c r="CB39" s="21"/>
      <c r="CC39" s="21"/>
      <c r="CD39" s="21"/>
      <c r="CE39" s="21"/>
      <c r="CF39" s="21"/>
      <c r="CG39" s="21"/>
      <c r="CH39" s="21"/>
      <c r="CI39" s="21"/>
      <c r="CJ39" s="21"/>
      <c r="CK39" s="21"/>
      <c r="CL39" s="21"/>
      <c r="CM39" s="21"/>
      <c r="CN39" s="21"/>
      <c r="CO39" s="21"/>
      <c r="CP39" s="21"/>
      <c r="CQ39" s="21"/>
      <c r="CR39" s="21"/>
      <c r="CS39" s="21"/>
      <c r="CT39" s="21"/>
      <c r="CU39" s="21"/>
      <c r="CV39" s="21"/>
      <c r="CW39" s="21"/>
      <c r="CX39" s="21"/>
      <c r="CY39" s="21"/>
      <c r="CZ39" s="21"/>
      <c r="DA39" s="21"/>
      <c r="DB39" s="21"/>
      <c r="DC39" s="21"/>
      <c r="DD39" s="21"/>
      <c r="DE39" s="21"/>
      <c r="DF39" s="21"/>
      <c r="DG39" s="21"/>
      <c r="DH39" s="21"/>
      <c r="DI39" s="21"/>
      <c r="DJ39" s="21"/>
      <c r="DK39" s="21"/>
      <c r="DL39" s="21"/>
      <c r="DM39" s="21"/>
      <c r="DN39" s="21"/>
      <c r="DO39" s="21"/>
      <c r="DP39" s="21"/>
      <c r="DQ39" s="21"/>
      <c r="DR39" s="21"/>
      <c r="DS39" s="21"/>
      <c r="DT39" s="21"/>
      <c r="DU39" s="21"/>
      <c r="DV39" s="21"/>
      <c r="DW39" s="21"/>
      <c r="DX39" s="21"/>
      <c r="DY39" s="21"/>
      <c r="DZ39" s="21"/>
      <c r="EA39" s="21"/>
      <c r="EB39" s="21"/>
      <c r="EC39" s="21"/>
      <c r="ED39" s="21"/>
      <c r="EE39" s="21"/>
      <c r="EF39" s="21"/>
      <c r="EG39" s="21"/>
      <c r="EH39" s="21"/>
      <c r="EI39" s="21"/>
      <c r="EJ39" s="21"/>
      <c r="EK39" s="21"/>
      <c r="EL39" s="21"/>
      <c r="EM39" s="21"/>
      <c r="EN39" s="21"/>
      <c r="EO39" s="21"/>
      <c r="EP39" s="21"/>
      <c r="EQ39" s="21"/>
      <c r="ER39" s="21"/>
      <c r="ES39" s="21"/>
      <c r="ET39" s="21"/>
      <c r="EU39" s="21"/>
      <c r="EV39" s="21"/>
      <c r="EW39" s="21"/>
      <c r="EX39" s="21"/>
      <c r="EY39" s="21"/>
      <c r="EZ39" s="21"/>
      <c r="FA39" s="21"/>
      <c r="FB39" s="21"/>
      <c r="FC39" s="21"/>
      <c r="FD39" s="21"/>
      <c r="FE39" s="21"/>
      <c r="FF39" s="21"/>
      <c r="FG39" s="21"/>
      <c r="FH39" s="21"/>
      <c r="FI39" s="21"/>
      <c r="FJ39" s="21"/>
      <c r="FK39" s="21"/>
      <c r="FL39" s="21"/>
      <c r="FM39" s="21"/>
      <c r="FN39" s="21"/>
      <c r="FO39" s="21"/>
      <c r="FP39" s="21"/>
      <c r="FQ39" s="21"/>
      <c r="FR39" s="21"/>
      <c r="FS39" s="21"/>
      <c r="FT39" s="21"/>
      <c r="FU39" s="21"/>
      <c r="FV39" s="21"/>
      <c r="FW39" s="21"/>
      <c r="FX39" s="21"/>
      <c r="FY39" s="21"/>
      <c r="FZ39" s="21"/>
      <c r="GA39" s="21"/>
      <c r="GB39" s="21"/>
      <c r="GC39" s="21"/>
      <c r="GD39" s="21"/>
      <c r="GE39" s="21"/>
      <c r="GF39" s="21"/>
      <c r="GG39" s="21"/>
      <c r="GH39" s="21"/>
      <c r="GI39" s="21"/>
      <c r="GJ39" s="21"/>
      <c r="GK39" s="21"/>
      <c r="GL39" s="21"/>
      <c r="GM39" s="21"/>
    </row>
    <row r="40" spans="1:195" s="19" customFormat="1" x14ac:dyDescent="0.2">
      <c r="A40" s="32">
        <v>5</v>
      </c>
      <c r="B40" s="51" t="s">
        <v>27</v>
      </c>
      <c r="C40" s="60">
        <v>0</v>
      </c>
      <c r="D40" s="39">
        <v>0</v>
      </c>
      <c r="E40" s="39">
        <v>0</v>
      </c>
      <c r="F40" s="40">
        <f>D40/D34</f>
        <v>0</v>
      </c>
      <c r="G40" s="60">
        <v>0</v>
      </c>
      <c r="H40" s="60">
        <v>0</v>
      </c>
      <c r="I40" s="60">
        <v>0</v>
      </c>
      <c r="J40" s="15">
        <f>H40/H34</f>
        <v>0</v>
      </c>
      <c r="K40" s="41">
        <f t="shared" si="6"/>
        <v>0</v>
      </c>
      <c r="L40" s="41">
        <f t="shared" si="6"/>
        <v>0</v>
      </c>
      <c r="M40" s="41">
        <f t="shared" si="6"/>
        <v>0</v>
      </c>
      <c r="N40" s="15" t="e">
        <f t="shared" si="7"/>
        <v>#DIV/0!</v>
      </c>
      <c r="O40" s="15" t="e">
        <f t="shared" si="7"/>
        <v>#DIV/0!</v>
      </c>
      <c r="P40" s="15" t="e">
        <f t="shared" si="7"/>
        <v>#DIV/0!</v>
      </c>
      <c r="Q40" s="20"/>
      <c r="R40" s="20"/>
      <c r="S40" s="20"/>
      <c r="T40" s="20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21"/>
      <c r="BT40" s="21"/>
      <c r="BU40" s="21"/>
      <c r="BV40" s="21"/>
      <c r="BW40" s="21"/>
      <c r="BX40" s="21"/>
      <c r="BY40" s="21"/>
      <c r="BZ40" s="21"/>
      <c r="CA40" s="21"/>
      <c r="CB40" s="21"/>
      <c r="CC40" s="21"/>
      <c r="CD40" s="21"/>
      <c r="CE40" s="21"/>
      <c r="CF40" s="21"/>
      <c r="CG40" s="21"/>
      <c r="CH40" s="21"/>
      <c r="CI40" s="21"/>
      <c r="CJ40" s="21"/>
      <c r="CK40" s="21"/>
      <c r="CL40" s="21"/>
      <c r="CM40" s="21"/>
      <c r="CN40" s="21"/>
      <c r="CO40" s="21"/>
      <c r="CP40" s="21"/>
      <c r="CQ40" s="21"/>
      <c r="CR40" s="21"/>
      <c r="CS40" s="21"/>
      <c r="CT40" s="21"/>
      <c r="CU40" s="21"/>
      <c r="CV40" s="21"/>
      <c r="CW40" s="21"/>
      <c r="CX40" s="21"/>
      <c r="CY40" s="21"/>
      <c r="CZ40" s="21"/>
      <c r="DA40" s="21"/>
      <c r="DB40" s="21"/>
      <c r="DC40" s="21"/>
      <c r="DD40" s="21"/>
      <c r="DE40" s="21"/>
      <c r="DF40" s="21"/>
      <c r="DG40" s="21"/>
      <c r="DH40" s="21"/>
      <c r="DI40" s="21"/>
      <c r="DJ40" s="21"/>
      <c r="DK40" s="21"/>
      <c r="DL40" s="21"/>
      <c r="DM40" s="21"/>
      <c r="DN40" s="21"/>
      <c r="DO40" s="21"/>
      <c r="DP40" s="21"/>
      <c r="DQ40" s="21"/>
      <c r="DR40" s="21"/>
      <c r="DS40" s="21"/>
      <c r="DT40" s="21"/>
      <c r="DU40" s="21"/>
      <c r="DV40" s="21"/>
      <c r="DW40" s="21"/>
      <c r="DX40" s="21"/>
      <c r="DY40" s="21"/>
      <c r="DZ40" s="21"/>
      <c r="EA40" s="21"/>
      <c r="EB40" s="21"/>
      <c r="EC40" s="21"/>
      <c r="ED40" s="21"/>
      <c r="EE40" s="21"/>
      <c r="EF40" s="21"/>
      <c r="EG40" s="21"/>
      <c r="EH40" s="21"/>
      <c r="EI40" s="21"/>
      <c r="EJ40" s="21"/>
      <c r="EK40" s="21"/>
      <c r="EL40" s="21"/>
      <c r="EM40" s="21"/>
      <c r="EN40" s="21"/>
      <c r="EO40" s="21"/>
      <c r="EP40" s="21"/>
      <c r="EQ40" s="21"/>
      <c r="ER40" s="21"/>
      <c r="ES40" s="21"/>
      <c r="ET40" s="21"/>
      <c r="EU40" s="21"/>
      <c r="EV40" s="21"/>
      <c r="EW40" s="21"/>
      <c r="EX40" s="21"/>
      <c r="EY40" s="21"/>
      <c r="EZ40" s="21"/>
      <c r="FA40" s="21"/>
      <c r="FB40" s="21"/>
      <c r="FC40" s="21"/>
      <c r="FD40" s="21"/>
      <c r="FE40" s="21"/>
      <c r="FF40" s="21"/>
      <c r="FG40" s="21"/>
      <c r="FH40" s="21"/>
      <c r="FI40" s="21"/>
      <c r="FJ40" s="21"/>
      <c r="FK40" s="21"/>
      <c r="FL40" s="21"/>
      <c r="FM40" s="21"/>
      <c r="FN40" s="21"/>
      <c r="FO40" s="21"/>
      <c r="FP40" s="21"/>
      <c r="FQ40" s="21"/>
      <c r="FR40" s="21"/>
      <c r="FS40" s="21"/>
      <c r="FT40" s="21"/>
      <c r="FU40" s="21"/>
      <c r="FV40" s="21"/>
      <c r="FW40" s="21"/>
      <c r="FX40" s="21"/>
      <c r="FY40" s="21"/>
      <c r="FZ40" s="21"/>
      <c r="GA40" s="21"/>
      <c r="GB40" s="21"/>
      <c r="GC40" s="21"/>
      <c r="GD40" s="21"/>
      <c r="GE40" s="21"/>
      <c r="GF40" s="21"/>
      <c r="GG40" s="21"/>
      <c r="GH40" s="21"/>
      <c r="GI40" s="21"/>
      <c r="GJ40" s="21"/>
      <c r="GK40" s="21"/>
      <c r="GL40" s="21"/>
      <c r="GM40" s="21"/>
    </row>
    <row r="41" spans="1:195" s="54" customFormat="1" x14ac:dyDescent="0.2">
      <c r="A41" s="32">
        <v>6</v>
      </c>
      <c r="B41" s="51" t="s">
        <v>28</v>
      </c>
      <c r="C41" s="60">
        <v>34601.100000000006</v>
      </c>
      <c r="D41" s="39">
        <v>49353.7</v>
      </c>
      <c r="E41" s="39">
        <v>48829</v>
      </c>
      <c r="F41" s="40">
        <f>D41/D34</f>
        <v>0.33940503010747364</v>
      </c>
      <c r="G41" s="60">
        <v>41163.699999999997</v>
      </c>
      <c r="H41" s="60">
        <v>52305.5</v>
      </c>
      <c r="I41" s="60">
        <v>50962.2</v>
      </c>
      <c r="J41" s="15">
        <f>H41/H34</f>
        <v>0.3669495318553066</v>
      </c>
      <c r="K41" s="41">
        <f t="shared" si="6"/>
        <v>6562.5999999999913</v>
      </c>
      <c r="L41" s="41">
        <f t="shared" si="6"/>
        <v>2951.8000000000029</v>
      </c>
      <c r="M41" s="41">
        <f t="shared" si="6"/>
        <v>2133.1999999999971</v>
      </c>
      <c r="N41" s="15">
        <f t="shared" si="7"/>
        <v>1.1896644904352749</v>
      </c>
      <c r="O41" s="15">
        <f t="shared" si="7"/>
        <v>1.0598090923274244</v>
      </c>
      <c r="P41" s="15">
        <f t="shared" si="7"/>
        <v>1.043687153126216</v>
      </c>
      <c r="Q41" s="20"/>
      <c r="R41" s="20"/>
      <c r="S41" s="20"/>
      <c r="T41" s="20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  <c r="BS41" s="21"/>
      <c r="BT41" s="21"/>
      <c r="BU41" s="21"/>
      <c r="BV41" s="21"/>
      <c r="BW41" s="21"/>
      <c r="BX41" s="21"/>
      <c r="BY41" s="21"/>
      <c r="BZ41" s="21"/>
      <c r="CA41" s="21"/>
      <c r="CB41" s="21"/>
      <c r="CC41" s="21"/>
      <c r="CD41" s="21"/>
      <c r="CE41" s="21"/>
      <c r="CF41" s="21"/>
      <c r="CG41" s="21"/>
      <c r="CH41" s="21"/>
      <c r="CI41" s="21"/>
      <c r="CJ41" s="21"/>
      <c r="CK41" s="21"/>
      <c r="CL41" s="21"/>
      <c r="CM41" s="21"/>
      <c r="CN41" s="21"/>
      <c r="CO41" s="21"/>
      <c r="CP41" s="21"/>
      <c r="CQ41" s="21"/>
      <c r="CR41" s="21"/>
      <c r="CS41" s="21"/>
      <c r="CT41" s="21"/>
      <c r="CU41" s="21"/>
      <c r="CV41" s="21"/>
      <c r="CW41" s="21"/>
      <c r="CX41" s="21"/>
      <c r="CY41" s="21"/>
      <c r="CZ41" s="21"/>
      <c r="DA41" s="21"/>
      <c r="DB41" s="21"/>
      <c r="DC41" s="21"/>
      <c r="DD41" s="21"/>
      <c r="DE41" s="21"/>
      <c r="DF41" s="21"/>
      <c r="DG41" s="21"/>
      <c r="DH41" s="21"/>
      <c r="DI41" s="21"/>
      <c r="DJ41" s="21"/>
      <c r="DK41" s="21"/>
      <c r="DL41" s="21"/>
      <c r="DM41" s="21"/>
      <c r="DN41" s="21"/>
      <c r="DO41" s="21"/>
      <c r="DP41" s="21"/>
      <c r="DQ41" s="21"/>
      <c r="DR41" s="21"/>
      <c r="DS41" s="21"/>
      <c r="DT41" s="21"/>
      <c r="DU41" s="21"/>
      <c r="DV41" s="21"/>
      <c r="DW41" s="21"/>
      <c r="DX41" s="21"/>
      <c r="DY41" s="21"/>
      <c r="DZ41" s="21"/>
      <c r="EA41" s="21"/>
      <c r="EB41" s="21"/>
      <c r="EC41" s="21"/>
      <c r="ED41" s="21"/>
      <c r="EE41" s="21"/>
      <c r="EF41" s="21"/>
      <c r="EG41" s="21"/>
      <c r="EH41" s="21"/>
      <c r="EI41" s="21"/>
      <c r="EJ41" s="21"/>
      <c r="EK41" s="21"/>
      <c r="EL41" s="21"/>
      <c r="EM41" s="21"/>
      <c r="EN41" s="21"/>
      <c r="EO41" s="21"/>
      <c r="EP41" s="21"/>
      <c r="EQ41" s="21"/>
      <c r="ER41" s="21"/>
      <c r="ES41" s="21"/>
      <c r="ET41" s="21"/>
      <c r="EU41" s="21"/>
      <c r="EV41" s="21"/>
      <c r="EW41" s="21"/>
      <c r="EX41" s="21"/>
      <c r="EY41" s="21"/>
      <c r="EZ41" s="21"/>
      <c r="FA41" s="21"/>
      <c r="FB41" s="21"/>
      <c r="FC41" s="21"/>
      <c r="FD41" s="21"/>
      <c r="FE41" s="21"/>
      <c r="FF41" s="21"/>
      <c r="FG41" s="21"/>
      <c r="FH41" s="21"/>
      <c r="FI41" s="21"/>
      <c r="FJ41" s="21"/>
      <c r="FK41" s="21"/>
      <c r="FL41" s="21"/>
      <c r="FM41" s="21"/>
      <c r="FN41" s="21"/>
      <c r="FO41" s="21"/>
      <c r="FP41" s="21"/>
      <c r="FQ41" s="21"/>
      <c r="FR41" s="21"/>
      <c r="FS41" s="21"/>
      <c r="FT41" s="21"/>
      <c r="FU41" s="21"/>
      <c r="FV41" s="21"/>
      <c r="FW41" s="21"/>
      <c r="FX41" s="21"/>
      <c r="FY41" s="21"/>
      <c r="FZ41" s="21"/>
      <c r="GA41" s="21"/>
      <c r="GB41" s="21"/>
      <c r="GC41" s="21"/>
      <c r="GD41" s="21"/>
      <c r="GE41" s="21"/>
      <c r="GF41" s="21"/>
      <c r="GG41" s="21"/>
      <c r="GH41" s="21"/>
      <c r="GI41" s="21"/>
      <c r="GJ41" s="21"/>
      <c r="GK41" s="21"/>
      <c r="GL41" s="21"/>
      <c r="GM41" s="21"/>
    </row>
    <row r="42" spans="1:195" s="54" customFormat="1" x14ac:dyDescent="0.2">
      <c r="A42" s="32">
        <v>7</v>
      </c>
      <c r="B42" s="51" t="s">
        <v>29</v>
      </c>
      <c r="C42" s="60">
        <v>0</v>
      </c>
      <c r="D42" s="39">
        <v>0</v>
      </c>
      <c r="E42" s="39">
        <v>0</v>
      </c>
      <c r="F42" s="40">
        <f>D42/D34</f>
        <v>0</v>
      </c>
      <c r="G42" s="60">
        <v>0</v>
      </c>
      <c r="H42" s="60">
        <v>0</v>
      </c>
      <c r="I42" s="60">
        <v>0</v>
      </c>
      <c r="J42" s="15">
        <f>H42/H34</f>
        <v>0</v>
      </c>
      <c r="K42" s="41">
        <f t="shared" si="6"/>
        <v>0</v>
      </c>
      <c r="L42" s="41">
        <f t="shared" si="6"/>
        <v>0</v>
      </c>
      <c r="M42" s="41">
        <f t="shared" si="6"/>
        <v>0</v>
      </c>
      <c r="N42" s="15" t="e">
        <f t="shared" si="7"/>
        <v>#DIV/0!</v>
      </c>
      <c r="O42" s="15" t="e">
        <f t="shared" si="7"/>
        <v>#DIV/0!</v>
      </c>
      <c r="P42" s="15" t="e">
        <f t="shared" si="7"/>
        <v>#DIV/0!</v>
      </c>
      <c r="Q42" s="20"/>
      <c r="R42" s="20"/>
      <c r="S42" s="20"/>
      <c r="T42" s="20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  <c r="BX42" s="21"/>
      <c r="BY42" s="21"/>
      <c r="BZ42" s="21"/>
      <c r="CA42" s="21"/>
      <c r="CB42" s="21"/>
      <c r="CC42" s="21"/>
      <c r="CD42" s="21"/>
      <c r="CE42" s="21"/>
      <c r="CF42" s="21"/>
      <c r="CG42" s="21"/>
      <c r="CH42" s="21"/>
      <c r="CI42" s="21"/>
      <c r="CJ42" s="21"/>
      <c r="CK42" s="21"/>
      <c r="CL42" s="21"/>
      <c r="CM42" s="21"/>
      <c r="CN42" s="21"/>
      <c r="CO42" s="21"/>
      <c r="CP42" s="21"/>
      <c r="CQ42" s="21"/>
      <c r="CR42" s="21"/>
      <c r="CS42" s="21"/>
      <c r="CT42" s="21"/>
      <c r="CU42" s="21"/>
      <c r="CV42" s="21"/>
      <c r="CW42" s="21"/>
      <c r="CX42" s="21"/>
      <c r="CY42" s="21"/>
      <c r="CZ42" s="21"/>
      <c r="DA42" s="21"/>
      <c r="DB42" s="21"/>
      <c r="DC42" s="21"/>
      <c r="DD42" s="21"/>
      <c r="DE42" s="21"/>
      <c r="DF42" s="21"/>
      <c r="DG42" s="21"/>
      <c r="DH42" s="21"/>
      <c r="DI42" s="21"/>
      <c r="DJ42" s="21"/>
      <c r="DK42" s="21"/>
      <c r="DL42" s="21"/>
      <c r="DM42" s="21"/>
      <c r="DN42" s="21"/>
      <c r="DO42" s="21"/>
      <c r="DP42" s="21"/>
      <c r="DQ42" s="21"/>
      <c r="DR42" s="21"/>
      <c r="DS42" s="21"/>
      <c r="DT42" s="21"/>
      <c r="DU42" s="21"/>
      <c r="DV42" s="21"/>
      <c r="DW42" s="21"/>
      <c r="DX42" s="21"/>
      <c r="DY42" s="21"/>
      <c r="DZ42" s="21"/>
      <c r="EA42" s="21"/>
      <c r="EB42" s="21"/>
      <c r="EC42" s="21"/>
      <c r="ED42" s="21"/>
      <c r="EE42" s="21"/>
      <c r="EF42" s="21"/>
      <c r="EG42" s="21"/>
      <c r="EH42" s="21"/>
      <c r="EI42" s="21"/>
      <c r="EJ42" s="21"/>
      <c r="EK42" s="21"/>
      <c r="EL42" s="21"/>
      <c r="EM42" s="21"/>
      <c r="EN42" s="21"/>
      <c r="EO42" s="21"/>
      <c r="EP42" s="21"/>
      <c r="EQ42" s="21"/>
      <c r="ER42" s="21"/>
      <c r="ES42" s="21"/>
      <c r="ET42" s="21"/>
      <c r="EU42" s="21"/>
      <c r="EV42" s="21"/>
      <c r="EW42" s="21"/>
      <c r="EX42" s="21"/>
      <c r="EY42" s="21"/>
      <c r="EZ42" s="21"/>
      <c r="FA42" s="21"/>
      <c r="FB42" s="21"/>
      <c r="FC42" s="21"/>
      <c r="FD42" s="21"/>
      <c r="FE42" s="21"/>
      <c r="FF42" s="21"/>
      <c r="FG42" s="21"/>
      <c r="FH42" s="21"/>
      <c r="FI42" s="21"/>
      <c r="FJ42" s="21"/>
      <c r="FK42" s="21"/>
      <c r="FL42" s="21"/>
      <c r="FM42" s="21"/>
      <c r="FN42" s="21"/>
      <c r="FO42" s="21"/>
      <c r="FP42" s="21"/>
      <c r="FQ42" s="21"/>
      <c r="FR42" s="21"/>
      <c r="FS42" s="21"/>
      <c r="FT42" s="21"/>
      <c r="FU42" s="21"/>
      <c r="FV42" s="21"/>
      <c r="FW42" s="21"/>
      <c r="FX42" s="21"/>
      <c r="FY42" s="21"/>
      <c r="FZ42" s="21"/>
      <c r="GA42" s="21"/>
      <c r="GB42" s="21"/>
      <c r="GC42" s="21"/>
      <c r="GD42" s="21"/>
      <c r="GE42" s="21"/>
      <c r="GF42" s="21"/>
      <c r="GG42" s="21"/>
      <c r="GH42" s="21"/>
      <c r="GI42" s="21"/>
      <c r="GJ42" s="21"/>
      <c r="GK42" s="21"/>
      <c r="GL42" s="21"/>
      <c r="GM42" s="21"/>
    </row>
    <row r="43" spans="1:195" s="54" customFormat="1" x14ac:dyDescent="0.2">
      <c r="A43" s="32">
        <v>8</v>
      </c>
      <c r="B43" s="51" t="s">
        <v>30</v>
      </c>
      <c r="C43" s="60">
        <v>9482.2999999999993</v>
      </c>
      <c r="D43" s="39">
        <v>7232.9</v>
      </c>
      <c r="E43" s="39">
        <v>6553.7</v>
      </c>
      <c r="F43" s="40">
        <f>D43/D34</f>
        <v>4.9740599838803294E-2</v>
      </c>
      <c r="G43" s="60">
        <v>8487.9</v>
      </c>
      <c r="H43" s="60">
        <v>8708.0999999999985</v>
      </c>
      <c r="I43" s="60">
        <v>7627.9000000000005</v>
      </c>
      <c r="J43" s="15">
        <f>H43/H34</f>
        <v>6.1091724930441252E-2</v>
      </c>
      <c r="K43" s="41">
        <f t="shared" si="6"/>
        <v>-994.39999999999964</v>
      </c>
      <c r="L43" s="41">
        <f t="shared" si="6"/>
        <v>1475.1999999999989</v>
      </c>
      <c r="M43" s="41">
        <f t="shared" si="6"/>
        <v>1074.2000000000007</v>
      </c>
      <c r="N43" s="15">
        <f t="shared" si="7"/>
        <v>0.89513092815034334</v>
      </c>
      <c r="O43" s="15">
        <f t="shared" si="7"/>
        <v>1.2039569190781012</v>
      </c>
      <c r="P43" s="15">
        <f t="shared" si="7"/>
        <v>1.1639074110807637</v>
      </c>
      <c r="Q43" s="20"/>
      <c r="R43" s="20"/>
      <c r="S43" s="20"/>
      <c r="T43" s="20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  <c r="BX43" s="21"/>
      <c r="BY43" s="21"/>
      <c r="BZ43" s="21"/>
      <c r="CA43" s="21"/>
      <c r="CB43" s="21"/>
      <c r="CC43" s="21"/>
      <c r="CD43" s="21"/>
      <c r="CE43" s="21"/>
      <c r="CF43" s="21"/>
      <c r="CG43" s="21"/>
      <c r="CH43" s="21"/>
      <c r="CI43" s="21"/>
      <c r="CJ43" s="21"/>
      <c r="CK43" s="21"/>
      <c r="CL43" s="21"/>
      <c r="CM43" s="21"/>
      <c r="CN43" s="21"/>
      <c r="CO43" s="21"/>
      <c r="CP43" s="21"/>
      <c r="CQ43" s="21"/>
      <c r="CR43" s="21"/>
      <c r="CS43" s="21"/>
      <c r="CT43" s="21"/>
      <c r="CU43" s="21"/>
      <c r="CV43" s="21"/>
      <c r="CW43" s="21"/>
      <c r="CX43" s="21"/>
      <c r="CY43" s="21"/>
      <c r="CZ43" s="21"/>
      <c r="DA43" s="21"/>
      <c r="DB43" s="21"/>
      <c r="DC43" s="21"/>
      <c r="DD43" s="21"/>
      <c r="DE43" s="21"/>
      <c r="DF43" s="21"/>
      <c r="DG43" s="21"/>
      <c r="DH43" s="21"/>
      <c r="DI43" s="21"/>
      <c r="DJ43" s="21"/>
      <c r="DK43" s="21"/>
      <c r="DL43" s="21"/>
      <c r="DM43" s="21"/>
      <c r="DN43" s="21"/>
      <c r="DO43" s="21"/>
      <c r="DP43" s="21"/>
      <c r="DQ43" s="21"/>
      <c r="DR43" s="21"/>
      <c r="DS43" s="21"/>
      <c r="DT43" s="21"/>
      <c r="DU43" s="21"/>
      <c r="DV43" s="21"/>
      <c r="DW43" s="21"/>
      <c r="DX43" s="21"/>
      <c r="DY43" s="21"/>
      <c r="DZ43" s="21"/>
      <c r="EA43" s="21"/>
      <c r="EB43" s="21"/>
      <c r="EC43" s="21"/>
      <c r="ED43" s="21"/>
      <c r="EE43" s="21"/>
      <c r="EF43" s="21"/>
      <c r="EG43" s="21"/>
      <c r="EH43" s="21"/>
      <c r="EI43" s="21"/>
      <c r="EJ43" s="21"/>
      <c r="EK43" s="21"/>
      <c r="EL43" s="21"/>
      <c r="EM43" s="21"/>
      <c r="EN43" s="21"/>
      <c r="EO43" s="21"/>
      <c r="EP43" s="21"/>
      <c r="EQ43" s="21"/>
      <c r="ER43" s="21"/>
      <c r="ES43" s="21"/>
      <c r="ET43" s="21"/>
      <c r="EU43" s="21"/>
      <c r="EV43" s="21"/>
      <c r="EW43" s="21"/>
      <c r="EX43" s="21"/>
      <c r="EY43" s="21"/>
      <c r="EZ43" s="21"/>
      <c r="FA43" s="21"/>
      <c r="FB43" s="21"/>
      <c r="FC43" s="21"/>
      <c r="FD43" s="21"/>
      <c r="FE43" s="21"/>
      <c r="FF43" s="21"/>
      <c r="FG43" s="21"/>
      <c r="FH43" s="21"/>
      <c r="FI43" s="21"/>
      <c r="FJ43" s="21"/>
      <c r="FK43" s="21"/>
      <c r="FL43" s="21"/>
      <c r="FM43" s="21"/>
      <c r="FN43" s="21"/>
      <c r="FO43" s="21"/>
      <c r="FP43" s="21"/>
      <c r="FQ43" s="21"/>
      <c r="FR43" s="21"/>
      <c r="FS43" s="21"/>
      <c r="FT43" s="21"/>
      <c r="FU43" s="21"/>
      <c r="FV43" s="21"/>
      <c r="FW43" s="21"/>
      <c r="FX43" s="21"/>
      <c r="FY43" s="21"/>
      <c r="FZ43" s="21"/>
      <c r="GA43" s="21"/>
      <c r="GB43" s="21"/>
      <c r="GC43" s="21"/>
      <c r="GD43" s="21"/>
      <c r="GE43" s="21"/>
      <c r="GF43" s="21"/>
      <c r="GG43" s="21"/>
      <c r="GH43" s="21"/>
      <c r="GI43" s="21"/>
      <c r="GJ43" s="21"/>
      <c r="GK43" s="21"/>
      <c r="GL43" s="21"/>
      <c r="GM43" s="21"/>
    </row>
    <row r="44" spans="1:195" s="54" customFormat="1" x14ac:dyDescent="0.2">
      <c r="A44" s="32">
        <v>9</v>
      </c>
      <c r="B44" s="51" t="s">
        <v>31</v>
      </c>
      <c r="C44" s="60">
        <v>17781.099999999999</v>
      </c>
      <c r="D44" s="39">
        <v>26546.600000000002</v>
      </c>
      <c r="E44" s="39">
        <v>20520.3</v>
      </c>
      <c r="F44" s="40">
        <f>D44/D34</f>
        <v>0.18256077198368229</v>
      </c>
      <c r="G44" s="60">
        <v>25316</v>
      </c>
      <c r="H44" s="60">
        <v>39026.1</v>
      </c>
      <c r="I44" s="60">
        <v>29222</v>
      </c>
      <c r="J44" s="15">
        <f>H44/H34</f>
        <v>0.27378782585269962</v>
      </c>
      <c r="K44" s="41">
        <f t="shared" si="6"/>
        <v>7534.9000000000015</v>
      </c>
      <c r="L44" s="41">
        <f t="shared" si="6"/>
        <v>12479.499999999996</v>
      </c>
      <c r="M44" s="41">
        <f t="shared" si="6"/>
        <v>8701.7000000000007</v>
      </c>
      <c r="N44" s="15">
        <f t="shared" si="7"/>
        <v>1.4237589350490127</v>
      </c>
      <c r="O44" s="15">
        <f t="shared" si="7"/>
        <v>1.4700978656400441</v>
      </c>
      <c r="P44" s="15">
        <f t="shared" si="7"/>
        <v>1.4240532545820481</v>
      </c>
      <c r="Q44" s="20"/>
      <c r="R44" s="20"/>
      <c r="S44" s="20"/>
      <c r="T44" s="20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  <c r="BS44" s="21"/>
      <c r="BT44" s="21"/>
      <c r="BU44" s="21"/>
      <c r="BV44" s="21"/>
      <c r="BW44" s="21"/>
      <c r="BX44" s="21"/>
      <c r="BY44" s="21"/>
      <c r="BZ44" s="21"/>
      <c r="CA44" s="21"/>
      <c r="CB44" s="21"/>
      <c r="CC44" s="21"/>
      <c r="CD44" s="21"/>
      <c r="CE44" s="21"/>
      <c r="CF44" s="21"/>
      <c r="CG44" s="21"/>
      <c r="CH44" s="21"/>
      <c r="CI44" s="21"/>
      <c r="CJ44" s="21"/>
      <c r="CK44" s="21"/>
      <c r="CL44" s="21"/>
      <c r="CM44" s="21"/>
      <c r="CN44" s="21"/>
      <c r="CO44" s="21"/>
      <c r="CP44" s="21"/>
      <c r="CQ44" s="21"/>
      <c r="CR44" s="21"/>
      <c r="CS44" s="21"/>
      <c r="CT44" s="21"/>
      <c r="CU44" s="21"/>
      <c r="CV44" s="21"/>
      <c r="CW44" s="21"/>
      <c r="CX44" s="21"/>
      <c r="CY44" s="21"/>
      <c r="CZ44" s="21"/>
      <c r="DA44" s="21"/>
      <c r="DB44" s="21"/>
      <c r="DC44" s="21"/>
      <c r="DD44" s="21"/>
      <c r="DE44" s="21"/>
      <c r="DF44" s="21"/>
      <c r="DG44" s="21"/>
      <c r="DH44" s="21"/>
      <c r="DI44" s="21"/>
      <c r="DJ44" s="21"/>
      <c r="DK44" s="21"/>
      <c r="DL44" s="21"/>
      <c r="DM44" s="21"/>
      <c r="DN44" s="21"/>
      <c r="DO44" s="21"/>
      <c r="DP44" s="21"/>
      <c r="DQ44" s="21"/>
      <c r="DR44" s="21"/>
      <c r="DS44" s="21"/>
      <c r="DT44" s="21"/>
      <c r="DU44" s="21"/>
      <c r="DV44" s="21"/>
      <c r="DW44" s="21"/>
      <c r="DX44" s="21"/>
      <c r="DY44" s="21"/>
      <c r="DZ44" s="21"/>
      <c r="EA44" s="21"/>
      <c r="EB44" s="21"/>
      <c r="EC44" s="21"/>
      <c r="ED44" s="21"/>
      <c r="EE44" s="21"/>
      <c r="EF44" s="21"/>
      <c r="EG44" s="21"/>
      <c r="EH44" s="21"/>
      <c r="EI44" s="21"/>
      <c r="EJ44" s="21"/>
      <c r="EK44" s="21"/>
      <c r="EL44" s="21"/>
      <c r="EM44" s="21"/>
      <c r="EN44" s="21"/>
      <c r="EO44" s="21"/>
      <c r="EP44" s="21"/>
      <c r="EQ44" s="21"/>
      <c r="ER44" s="21"/>
      <c r="ES44" s="21"/>
      <c r="ET44" s="21"/>
      <c r="EU44" s="21"/>
      <c r="EV44" s="21"/>
      <c r="EW44" s="21"/>
      <c r="EX44" s="21"/>
      <c r="EY44" s="21"/>
      <c r="EZ44" s="21"/>
      <c r="FA44" s="21"/>
      <c r="FB44" s="21"/>
      <c r="FC44" s="21"/>
      <c r="FD44" s="21"/>
      <c r="FE44" s="21"/>
      <c r="FF44" s="21"/>
      <c r="FG44" s="21"/>
      <c r="FH44" s="21"/>
      <c r="FI44" s="21"/>
      <c r="FJ44" s="21"/>
      <c r="FK44" s="21"/>
      <c r="FL44" s="21"/>
      <c r="FM44" s="21"/>
      <c r="FN44" s="21"/>
      <c r="FO44" s="21"/>
      <c r="FP44" s="21"/>
      <c r="FQ44" s="21"/>
      <c r="FR44" s="21"/>
      <c r="FS44" s="21"/>
      <c r="FT44" s="21"/>
      <c r="FU44" s="21"/>
      <c r="FV44" s="21"/>
      <c r="FW44" s="21"/>
      <c r="FX44" s="21"/>
      <c r="FY44" s="21"/>
      <c r="FZ44" s="21"/>
      <c r="GA44" s="21"/>
      <c r="GB44" s="21"/>
      <c r="GC44" s="21"/>
      <c r="GD44" s="21"/>
      <c r="GE44" s="21"/>
      <c r="GF44" s="21"/>
      <c r="GG44" s="21"/>
      <c r="GH44" s="21"/>
      <c r="GI44" s="21"/>
      <c r="GJ44" s="21"/>
      <c r="GK44" s="21"/>
      <c r="GL44" s="21"/>
      <c r="GM44" s="21"/>
    </row>
    <row r="45" spans="1:195" s="54" customFormat="1" x14ac:dyDescent="0.2">
      <c r="A45" s="32">
        <v>10</v>
      </c>
      <c r="B45" s="51" t="s">
        <v>32</v>
      </c>
      <c r="C45" s="60">
        <v>3876.9000000000005</v>
      </c>
      <c r="D45" s="39">
        <v>8429</v>
      </c>
      <c r="E45" s="39">
        <v>8225.8000000000011</v>
      </c>
      <c r="F45" s="40">
        <f>D45/D34</f>
        <v>5.7966170697959736E-2</v>
      </c>
      <c r="G45" s="60">
        <v>4950.6000000000004</v>
      </c>
      <c r="H45" s="60">
        <v>10636.5</v>
      </c>
      <c r="I45" s="60">
        <v>10541.6</v>
      </c>
      <c r="J45" s="15">
        <f>H45/H34</f>
        <v>7.4620426065690387E-2</v>
      </c>
      <c r="K45" s="41">
        <f t="shared" si="6"/>
        <v>1073.6999999999998</v>
      </c>
      <c r="L45" s="41">
        <f t="shared" si="6"/>
        <v>2207.5</v>
      </c>
      <c r="M45" s="41">
        <f t="shared" si="6"/>
        <v>2315.7999999999993</v>
      </c>
      <c r="N45" s="15">
        <f t="shared" si="7"/>
        <v>1.2769480770718873</v>
      </c>
      <c r="O45" s="15">
        <f t="shared" si="7"/>
        <v>1.261893463044252</v>
      </c>
      <c r="P45" s="15">
        <f t="shared" si="7"/>
        <v>1.2815288482579201</v>
      </c>
      <c r="Q45" s="20"/>
      <c r="R45" s="20"/>
      <c r="S45" s="20"/>
      <c r="T45" s="20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  <c r="BX45" s="21"/>
      <c r="BY45" s="21"/>
      <c r="BZ45" s="21"/>
      <c r="CA45" s="21"/>
      <c r="CB45" s="21"/>
      <c r="CC45" s="21"/>
      <c r="CD45" s="21"/>
      <c r="CE45" s="21"/>
      <c r="CF45" s="21"/>
      <c r="CG45" s="21"/>
      <c r="CH45" s="21"/>
      <c r="CI45" s="21"/>
      <c r="CJ45" s="21"/>
      <c r="CK45" s="21"/>
      <c r="CL45" s="21"/>
      <c r="CM45" s="21"/>
      <c r="CN45" s="21"/>
      <c r="CO45" s="21"/>
      <c r="CP45" s="21"/>
      <c r="CQ45" s="21"/>
      <c r="CR45" s="21"/>
      <c r="CS45" s="21"/>
      <c r="CT45" s="21"/>
      <c r="CU45" s="21"/>
      <c r="CV45" s="21"/>
      <c r="CW45" s="21"/>
      <c r="CX45" s="21"/>
      <c r="CY45" s="21"/>
      <c r="CZ45" s="21"/>
      <c r="DA45" s="21"/>
      <c r="DB45" s="21"/>
      <c r="DC45" s="21"/>
      <c r="DD45" s="21"/>
      <c r="DE45" s="21"/>
      <c r="DF45" s="21"/>
      <c r="DG45" s="21"/>
      <c r="DH45" s="21"/>
      <c r="DI45" s="21"/>
      <c r="DJ45" s="21"/>
      <c r="DK45" s="21"/>
      <c r="DL45" s="21"/>
      <c r="DM45" s="21"/>
      <c r="DN45" s="21"/>
      <c r="DO45" s="21"/>
      <c r="DP45" s="21"/>
      <c r="DQ45" s="21"/>
      <c r="DR45" s="21"/>
      <c r="DS45" s="21"/>
      <c r="DT45" s="21"/>
      <c r="DU45" s="21"/>
      <c r="DV45" s="21"/>
      <c r="DW45" s="21"/>
      <c r="DX45" s="21"/>
      <c r="DY45" s="21"/>
      <c r="DZ45" s="21"/>
      <c r="EA45" s="21"/>
      <c r="EB45" s="21"/>
      <c r="EC45" s="21"/>
      <c r="ED45" s="21"/>
      <c r="EE45" s="21"/>
      <c r="EF45" s="21"/>
      <c r="EG45" s="21"/>
      <c r="EH45" s="21"/>
      <c r="EI45" s="21"/>
      <c r="EJ45" s="21"/>
      <c r="EK45" s="21"/>
      <c r="EL45" s="21"/>
      <c r="EM45" s="21"/>
      <c r="EN45" s="21"/>
      <c r="EO45" s="21"/>
      <c r="EP45" s="21"/>
      <c r="EQ45" s="21"/>
      <c r="ER45" s="21"/>
      <c r="ES45" s="21"/>
      <c r="ET45" s="21"/>
      <c r="EU45" s="21"/>
      <c r="EV45" s="21"/>
      <c r="EW45" s="21"/>
      <c r="EX45" s="21"/>
      <c r="EY45" s="21"/>
      <c r="EZ45" s="21"/>
      <c r="FA45" s="21"/>
      <c r="FB45" s="21"/>
      <c r="FC45" s="21"/>
      <c r="FD45" s="21"/>
      <c r="FE45" s="21"/>
      <c r="FF45" s="21"/>
      <c r="FG45" s="21"/>
      <c r="FH45" s="21"/>
      <c r="FI45" s="21"/>
      <c r="FJ45" s="21"/>
      <c r="FK45" s="21"/>
      <c r="FL45" s="21"/>
      <c r="FM45" s="21"/>
      <c r="FN45" s="21"/>
      <c r="FO45" s="21"/>
      <c r="FP45" s="21"/>
      <c r="FQ45" s="21"/>
      <c r="FR45" s="21"/>
      <c r="FS45" s="21"/>
      <c r="FT45" s="21"/>
      <c r="FU45" s="21"/>
      <c r="FV45" s="21"/>
      <c r="FW45" s="21"/>
      <c r="FX45" s="21"/>
      <c r="FY45" s="21"/>
      <c r="FZ45" s="21"/>
      <c r="GA45" s="21"/>
      <c r="GB45" s="21"/>
      <c r="GC45" s="21"/>
      <c r="GD45" s="21"/>
      <c r="GE45" s="21"/>
      <c r="GF45" s="21"/>
      <c r="GG45" s="21"/>
      <c r="GH45" s="21"/>
      <c r="GI45" s="21"/>
      <c r="GJ45" s="21"/>
      <c r="GK45" s="21"/>
      <c r="GL45" s="21"/>
      <c r="GM45" s="21"/>
    </row>
    <row r="46" spans="1:195" s="54" customFormat="1" ht="13.5" x14ac:dyDescent="0.25">
      <c r="A46" s="31"/>
      <c r="B46" s="45" t="s">
        <v>33</v>
      </c>
      <c r="C46" s="61"/>
      <c r="D46" s="42"/>
      <c r="E46" s="42">
        <v>13806.699999999997</v>
      </c>
      <c r="F46" s="52"/>
      <c r="G46" s="61"/>
      <c r="H46" s="42"/>
      <c r="I46" s="42">
        <v>16542.100000000002</v>
      </c>
      <c r="J46" s="43"/>
      <c r="K46" s="53"/>
      <c r="L46" s="53"/>
      <c r="M46" s="53"/>
      <c r="N46" s="43"/>
      <c r="O46" s="43"/>
      <c r="P46" s="43"/>
      <c r="Q46" s="20"/>
      <c r="R46" s="20"/>
      <c r="S46" s="20"/>
      <c r="T46" s="20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  <c r="BS46" s="21"/>
      <c r="BT46" s="21"/>
      <c r="BU46" s="21"/>
      <c r="BV46" s="21"/>
      <c r="BW46" s="21"/>
      <c r="BX46" s="21"/>
      <c r="BY46" s="21"/>
      <c r="BZ46" s="21"/>
      <c r="CA46" s="21"/>
      <c r="CB46" s="21"/>
      <c r="CC46" s="21"/>
      <c r="CD46" s="21"/>
      <c r="CE46" s="21"/>
      <c r="CF46" s="21"/>
      <c r="CG46" s="21"/>
      <c r="CH46" s="21"/>
      <c r="CI46" s="21"/>
      <c r="CJ46" s="21"/>
      <c r="CK46" s="21"/>
      <c r="CL46" s="21"/>
      <c r="CM46" s="21"/>
      <c r="CN46" s="21"/>
      <c r="CO46" s="21"/>
      <c r="CP46" s="21"/>
      <c r="CQ46" s="21"/>
      <c r="CR46" s="21"/>
      <c r="CS46" s="21"/>
      <c r="CT46" s="21"/>
      <c r="CU46" s="21"/>
      <c r="CV46" s="21"/>
      <c r="CW46" s="21"/>
      <c r="CX46" s="21"/>
      <c r="CY46" s="21"/>
      <c r="CZ46" s="21"/>
      <c r="DA46" s="21"/>
      <c r="DB46" s="21"/>
      <c r="DC46" s="21"/>
      <c r="DD46" s="21"/>
      <c r="DE46" s="21"/>
      <c r="DF46" s="21"/>
      <c r="DG46" s="21"/>
      <c r="DH46" s="21"/>
      <c r="DI46" s="21"/>
      <c r="DJ46" s="21"/>
      <c r="DK46" s="21"/>
      <c r="DL46" s="21"/>
      <c r="DM46" s="21"/>
      <c r="DN46" s="21"/>
      <c r="DO46" s="21"/>
      <c r="DP46" s="21"/>
      <c r="DQ46" s="21"/>
      <c r="DR46" s="21"/>
      <c r="DS46" s="21"/>
      <c r="DT46" s="21"/>
      <c r="DU46" s="21"/>
      <c r="DV46" s="21"/>
      <c r="DW46" s="21"/>
      <c r="DX46" s="21"/>
      <c r="DY46" s="21"/>
      <c r="DZ46" s="21"/>
      <c r="EA46" s="21"/>
      <c r="EB46" s="21"/>
      <c r="EC46" s="21"/>
      <c r="ED46" s="21"/>
      <c r="EE46" s="21"/>
      <c r="EF46" s="21"/>
      <c r="EG46" s="21"/>
      <c r="EH46" s="21"/>
      <c r="EI46" s="21"/>
      <c r="EJ46" s="21"/>
      <c r="EK46" s="21"/>
      <c r="EL46" s="21"/>
      <c r="EM46" s="21"/>
      <c r="EN46" s="21"/>
      <c r="EO46" s="21"/>
      <c r="EP46" s="21"/>
      <c r="EQ46" s="21"/>
      <c r="ER46" s="21"/>
      <c r="ES46" s="21"/>
      <c r="ET46" s="21"/>
      <c r="EU46" s="21"/>
      <c r="EV46" s="21"/>
      <c r="EW46" s="21"/>
      <c r="EX46" s="21"/>
      <c r="EY46" s="21"/>
      <c r="EZ46" s="21"/>
      <c r="FA46" s="21"/>
      <c r="FB46" s="21"/>
      <c r="FC46" s="21"/>
      <c r="FD46" s="21"/>
      <c r="FE46" s="21"/>
      <c r="FF46" s="21"/>
      <c r="FG46" s="21"/>
      <c r="FH46" s="21"/>
      <c r="FI46" s="21"/>
      <c r="FJ46" s="21"/>
      <c r="FK46" s="21"/>
      <c r="FL46" s="21"/>
      <c r="FM46" s="21"/>
      <c r="FN46" s="21"/>
      <c r="FO46" s="21"/>
      <c r="FP46" s="21"/>
      <c r="FQ46" s="21"/>
      <c r="FR46" s="21"/>
      <c r="FS46" s="21"/>
      <c r="FT46" s="21"/>
      <c r="FU46" s="21"/>
      <c r="FV46" s="21"/>
      <c r="FW46" s="21"/>
      <c r="FX46" s="21"/>
      <c r="FY46" s="21"/>
      <c r="FZ46" s="21"/>
      <c r="GA46" s="21"/>
      <c r="GB46" s="21"/>
      <c r="GC46" s="21"/>
      <c r="GD46" s="21"/>
      <c r="GE46" s="21"/>
      <c r="GF46" s="21"/>
      <c r="GG46" s="21"/>
      <c r="GH46" s="21"/>
      <c r="GI46" s="21"/>
      <c r="GJ46" s="21"/>
      <c r="GK46" s="21"/>
      <c r="GL46" s="21"/>
      <c r="GM46" s="21"/>
    </row>
    <row r="47" spans="1:195" s="54" customFormat="1" x14ac:dyDescent="0.2">
      <c r="A47" s="31"/>
      <c r="B47" s="33" t="s">
        <v>34</v>
      </c>
      <c r="C47" s="42">
        <f>C9+C32-C34-C46</f>
        <v>0</v>
      </c>
      <c r="D47" s="42">
        <f>D9+D32-D34-D46</f>
        <v>0</v>
      </c>
      <c r="E47" s="42">
        <f>E9+E32-E34-E46</f>
        <v>-1.4551915228366852E-11</v>
      </c>
      <c r="F47" s="42"/>
      <c r="G47" s="42">
        <f>G9+G32-G34-G46</f>
        <v>0</v>
      </c>
      <c r="H47" s="42">
        <f>H9+H32-H34-H46</f>
        <v>0</v>
      </c>
      <c r="I47" s="42">
        <f>I9+I32-I34-I46</f>
        <v>0</v>
      </c>
      <c r="J47" s="44"/>
      <c r="K47" s="47"/>
      <c r="L47" s="47"/>
      <c r="M47" s="47"/>
      <c r="N47" s="44"/>
      <c r="O47" s="44"/>
      <c r="P47" s="44"/>
      <c r="Q47" s="20"/>
      <c r="R47" s="20"/>
      <c r="S47" s="20"/>
      <c r="T47" s="20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  <c r="CX47" s="21"/>
      <c r="CY47" s="21"/>
      <c r="CZ47" s="21"/>
      <c r="DA47" s="21"/>
      <c r="DB47" s="21"/>
      <c r="DC47" s="21"/>
      <c r="DD47" s="21"/>
      <c r="DE47" s="21"/>
      <c r="DF47" s="21"/>
      <c r="DG47" s="21"/>
      <c r="DH47" s="21"/>
      <c r="DI47" s="21"/>
      <c r="DJ47" s="21"/>
      <c r="DK47" s="21"/>
      <c r="DL47" s="21"/>
      <c r="DM47" s="21"/>
      <c r="DN47" s="21"/>
      <c r="DO47" s="21"/>
      <c r="DP47" s="21"/>
      <c r="DQ47" s="21"/>
      <c r="DR47" s="21"/>
      <c r="DS47" s="21"/>
      <c r="DT47" s="21"/>
      <c r="DU47" s="21"/>
      <c r="DV47" s="21"/>
      <c r="DW47" s="21"/>
      <c r="DX47" s="21"/>
      <c r="DY47" s="21"/>
      <c r="DZ47" s="21"/>
      <c r="EA47" s="21"/>
      <c r="EB47" s="21"/>
      <c r="EC47" s="21"/>
      <c r="ED47" s="21"/>
      <c r="EE47" s="21"/>
      <c r="EF47" s="21"/>
      <c r="EG47" s="21"/>
      <c r="EH47" s="21"/>
      <c r="EI47" s="21"/>
      <c r="EJ47" s="21"/>
      <c r="EK47" s="21"/>
      <c r="EL47" s="21"/>
      <c r="EM47" s="21"/>
      <c r="EN47" s="21"/>
      <c r="EO47" s="21"/>
      <c r="EP47" s="21"/>
      <c r="EQ47" s="21"/>
      <c r="ER47" s="21"/>
      <c r="ES47" s="21"/>
      <c r="ET47" s="21"/>
      <c r="EU47" s="21"/>
      <c r="EV47" s="21"/>
      <c r="EW47" s="21"/>
      <c r="EX47" s="21"/>
      <c r="EY47" s="21"/>
      <c r="EZ47" s="21"/>
      <c r="FA47" s="21"/>
      <c r="FB47" s="21"/>
      <c r="FC47" s="21"/>
      <c r="FD47" s="21"/>
      <c r="FE47" s="21"/>
      <c r="FF47" s="21"/>
      <c r="FG47" s="21"/>
      <c r="FH47" s="21"/>
      <c r="FI47" s="21"/>
      <c r="FJ47" s="21"/>
      <c r="FK47" s="21"/>
      <c r="FL47" s="21"/>
      <c r="FM47" s="21"/>
      <c r="FN47" s="21"/>
      <c r="FO47" s="21"/>
      <c r="FP47" s="21"/>
      <c r="FQ47" s="21"/>
      <c r="FR47" s="21"/>
      <c r="FS47" s="21"/>
      <c r="FT47" s="21"/>
      <c r="FU47" s="21"/>
      <c r="FV47" s="21"/>
      <c r="FW47" s="21"/>
      <c r="FX47" s="21"/>
      <c r="FY47" s="21"/>
      <c r="FZ47" s="21"/>
      <c r="GA47" s="21"/>
      <c r="GB47" s="21"/>
      <c r="GC47" s="21"/>
      <c r="GD47" s="21"/>
      <c r="GE47" s="21"/>
      <c r="GF47" s="21"/>
      <c r="GG47" s="21"/>
      <c r="GH47" s="21"/>
      <c r="GI47" s="21"/>
      <c r="GJ47" s="21"/>
      <c r="GK47" s="21"/>
      <c r="GL47" s="21"/>
      <c r="GM47" s="21"/>
    </row>
    <row r="48" spans="1:195" x14ac:dyDescent="0.2">
      <c r="A48" s="30"/>
      <c r="B48" s="55"/>
      <c r="C48" s="28"/>
      <c r="D48" s="28"/>
      <c r="E48" s="28"/>
      <c r="F48" s="28"/>
      <c r="G48" s="28"/>
      <c r="H48" s="28"/>
      <c r="I48" s="28"/>
      <c r="J48" s="28"/>
      <c r="K48" s="29"/>
      <c r="L48" s="29"/>
      <c r="M48" s="29"/>
      <c r="N48" s="28"/>
      <c r="O48" s="28"/>
      <c r="P48" s="28"/>
    </row>
    <row r="49" spans="1:16" x14ac:dyDescent="0.2">
      <c r="A49" s="30"/>
      <c r="B49" s="55"/>
      <c r="C49" s="28"/>
      <c r="D49" s="28"/>
      <c r="E49" s="28"/>
      <c r="F49" s="28"/>
      <c r="G49" s="28"/>
      <c r="H49" s="28"/>
      <c r="I49" s="28"/>
      <c r="J49" s="28"/>
      <c r="K49" s="29"/>
      <c r="L49" s="29"/>
      <c r="M49" s="29"/>
      <c r="N49" s="28"/>
      <c r="O49" s="28"/>
      <c r="P49" s="28"/>
    </row>
    <row r="50" spans="1:16" x14ac:dyDescent="0.2">
      <c r="A50" s="30"/>
      <c r="B50" s="55"/>
      <c r="C50" s="28"/>
      <c r="D50" s="28"/>
      <c r="E50" s="28"/>
      <c r="F50" s="28"/>
      <c r="G50" s="28"/>
      <c r="H50" s="28"/>
      <c r="I50" s="28"/>
      <c r="J50" s="28"/>
      <c r="K50" s="29"/>
      <c r="L50" s="29"/>
      <c r="M50" s="29"/>
      <c r="N50" s="28"/>
      <c r="O50" s="28"/>
      <c r="P50" s="28"/>
    </row>
  </sheetData>
  <mergeCells count="13">
    <mergeCell ref="K6:K7"/>
    <mergeCell ref="L6:L7"/>
    <mergeCell ref="M6:M7"/>
    <mergeCell ref="N6:N7"/>
    <mergeCell ref="O6:O7"/>
    <mergeCell ref="A5:A7"/>
    <mergeCell ref="B5:B7"/>
    <mergeCell ref="C5:P5"/>
    <mergeCell ref="C6:F6"/>
    <mergeCell ref="G6:J6"/>
    <mergeCell ref="P6:P7"/>
    <mergeCell ref="A2:P2"/>
    <mergeCell ref="A3:P3"/>
  </mergeCells>
  <pageMargins left="0.39370078740157483" right="0" top="0.51181102362204722" bottom="0.19685039370078741" header="0.31496062992125984" footer="0.31496062992125984"/>
  <pageSetup paperSize="9" scale="8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2024-2025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Эрнис Асамбаев</dc:creator>
  <cp:lastModifiedBy>Эрнис Асамбаев</cp:lastModifiedBy>
  <cp:lastPrinted>2026-02-20T07:43:28Z</cp:lastPrinted>
  <dcterms:created xsi:type="dcterms:W3CDTF">2024-10-23T10:58:39Z</dcterms:created>
  <dcterms:modified xsi:type="dcterms:W3CDTF">2026-04-06T11:35:48Z</dcterms:modified>
</cp:coreProperties>
</file>